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90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19" i="2"/>
  <c r="B192" i="2" s="1"/>
  <c r="B193" i="2" s="1"/>
  <c r="B194" i="2" s="1"/>
  <c r="B205" i="2"/>
  <c r="C205" i="2" s="1"/>
  <c r="M205" i="2" s="1"/>
  <c r="B191" i="2"/>
  <c r="C191" i="2" s="1"/>
  <c r="M191" i="2" s="1"/>
  <c r="B177" i="2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C177" i="2" l="1"/>
  <c r="M177" i="2" s="1"/>
  <c r="B164" i="2"/>
  <c r="M9" i="2"/>
  <c r="B178" i="2"/>
  <c r="B179" i="2" s="1"/>
  <c r="C179" i="2" s="1"/>
  <c r="M165" i="2" s="1"/>
  <c r="B108" i="2"/>
  <c r="C108" i="2" s="1"/>
  <c r="M108" i="2" s="1"/>
  <c r="C193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20" i="2"/>
  <c r="C220" i="2" s="1"/>
  <c r="M206" i="2" s="1"/>
  <c r="B206" i="2"/>
  <c r="C206" i="2" s="1"/>
  <c r="M192" i="2" s="1"/>
  <c r="C121" i="2"/>
  <c r="M121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M234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194" i="2"/>
  <c r="M222" i="2" s="1"/>
  <c r="B195" i="2"/>
  <c r="C219" i="2"/>
  <c r="M219" i="2" s="1"/>
  <c r="C192" i="2"/>
  <c r="M220" i="2" s="1"/>
  <c r="C137" i="2"/>
  <c r="M137" i="2" s="1"/>
  <c r="C138" i="2"/>
  <c r="M138" i="2" s="1"/>
  <c r="B139" i="2"/>
  <c r="C164" i="2" l="1"/>
  <c r="M178" i="2" s="1"/>
  <c r="B165" i="2"/>
  <c r="C276" i="2"/>
  <c r="M276" i="2" s="1"/>
  <c r="C249" i="2"/>
  <c r="M249" i="2" s="1"/>
  <c r="B180" i="2"/>
  <c r="B181" i="2" s="1"/>
  <c r="C178" i="2"/>
  <c r="M164" i="2" s="1"/>
  <c r="B109" i="2"/>
  <c r="B221" i="2"/>
  <c r="B222" i="2" s="1"/>
  <c r="B223" i="2" s="1"/>
  <c r="B224" i="2" s="1"/>
  <c r="B95" i="2"/>
  <c r="B96" i="2" s="1"/>
  <c r="B82" i="2"/>
  <c r="C80" i="2"/>
  <c r="M80" i="2" s="1"/>
  <c r="B207" i="2"/>
  <c r="B208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196" i="2"/>
  <c r="C195" i="2"/>
  <c r="M223" i="2" s="1"/>
  <c r="B26" i="2"/>
  <c r="C25" i="2"/>
  <c r="M25" i="2" s="1"/>
  <c r="C95" i="2"/>
  <c r="M95" i="2" s="1"/>
  <c r="C250" i="2"/>
  <c r="M250" i="2" s="1"/>
  <c r="B251" i="2"/>
  <c r="C180" i="2"/>
  <c r="M166" i="2" s="1"/>
  <c r="M235" i="2"/>
  <c r="B110" i="2"/>
  <c r="C109" i="2"/>
  <c r="M109" i="2" s="1"/>
  <c r="B53" i="2"/>
  <c r="C52" i="2"/>
  <c r="M52" i="2" s="1"/>
  <c r="C165" i="2" l="1"/>
  <c r="M179" i="2" s="1"/>
  <c r="B166" i="2"/>
  <c r="C222" i="2"/>
  <c r="M208" i="2" s="1"/>
  <c r="C223" i="2"/>
  <c r="M209" i="2" s="1"/>
  <c r="C221" i="2"/>
  <c r="M207" i="2" s="1"/>
  <c r="C207" i="2"/>
  <c r="M193" i="2" s="1"/>
  <c r="C82" i="2"/>
  <c r="M82" i="2" s="1"/>
  <c r="B83" i="2"/>
  <c r="C224" i="2"/>
  <c r="M210" i="2" s="1"/>
  <c r="B225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M236" i="2"/>
  <c r="C110" i="2"/>
  <c r="M110" i="2" s="1"/>
  <c r="B111" i="2"/>
  <c r="C251" i="2"/>
  <c r="M251" i="2" s="1"/>
  <c r="B252" i="2"/>
  <c r="B97" i="2"/>
  <c r="C96" i="2"/>
  <c r="M96" i="2" s="1"/>
  <c r="B209" i="2"/>
  <c r="C208" i="2"/>
  <c r="M194" i="2" s="1"/>
  <c r="C278" i="2"/>
  <c r="M278" i="2" s="1"/>
  <c r="B279" i="2"/>
  <c r="C181" i="2"/>
  <c r="M167" i="2" s="1"/>
  <c r="B182" i="2"/>
  <c r="C67" i="2"/>
  <c r="M67" i="2" s="1"/>
  <c r="B68" i="2"/>
  <c r="B41" i="2"/>
  <c r="C40" i="2"/>
  <c r="M40" i="2" s="1"/>
  <c r="B197" i="2"/>
  <c r="C196" i="2"/>
  <c r="M224" i="2" s="1"/>
  <c r="C152" i="2"/>
  <c r="M152" i="2" s="1"/>
  <c r="B153" i="2"/>
  <c r="B126" i="2"/>
  <c r="C125" i="2"/>
  <c r="M125" i="2" s="1"/>
  <c r="C166" i="2" l="1"/>
  <c r="M180" i="2" s="1"/>
  <c r="B167" i="2"/>
  <c r="B84" i="2"/>
  <c r="C83" i="2"/>
  <c r="M83" i="2" s="1"/>
  <c r="C225" i="2"/>
  <c r="M211" i="2" s="1"/>
  <c r="B226" i="2"/>
  <c r="C197" i="2"/>
  <c r="M225" i="2" s="1"/>
  <c r="B198" i="2"/>
  <c r="B210" i="2"/>
  <c r="C209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83" i="2"/>
  <c r="C182" i="2"/>
  <c r="M168" i="2" s="1"/>
  <c r="C126" i="2"/>
  <c r="M126" i="2" s="1"/>
  <c r="B127" i="2"/>
  <c r="C153" i="2"/>
  <c r="M153" i="2" s="1"/>
  <c r="B154" i="2"/>
  <c r="B280" i="2"/>
  <c r="C279" i="2"/>
  <c r="M279" i="2" s="1"/>
  <c r="M237" i="2"/>
  <c r="C12" i="2"/>
  <c r="M12" i="2" s="1"/>
  <c r="B13" i="2"/>
  <c r="C167" i="2" l="1"/>
  <c r="M181" i="2" s="1"/>
  <c r="B168" i="2"/>
  <c r="C84" i="2"/>
  <c r="M84" i="2" s="1"/>
  <c r="B85" i="2"/>
  <c r="B227" i="2"/>
  <c r="C226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84" i="2"/>
  <c r="C183" i="2"/>
  <c r="M169" i="2" s="1"/>
  <c r="B211" i="2"/>
  <c r="C210" i="2"/>
  <c r="M196" i="2" s="1"/>
  <c r="M238" i="2"/>
  <c r="C69" i="2"/>
  <c r="M69" i="2" s="1"/>
  <c r="B70" i="2"/>
  <c r="C198" i="2"/>
  <c r="M226" i="2" s="1"/>
  <c r="B199" i="2"/>
  <c r="C154" i="2"/>
  <c r="M154" i="2" s="1"/>
  <c r="B155" i="2"/>
  <c r="C253" i="2"/>
  <c r="M253" i="2" s="1"/>
  <c r="B254" i="2"/>
  <c r="C168" i="2" l="1"/>
  <c r="M182" i="2" s="1"/>
  <c r="B169" i="2"/>
  <c r="B86" i="2"/>
  <c r="C85" i="2"/>
  <c r="M85" i="2" s="1"/>
  <c r="C227" i="2"/>
  <c r="M213" i="2" s="1"/>
  <c r="B228" i="2"/>
  <c r="B71" i="2"/>
  <c r="C70" i="2"/>
  <c r="M70" i="2" s="1"/>
  <c r="C128" i="2"/>
  <c r="M128" i="2" s="1"/>
  <c r="B129" i="2"/>
  <c r="C199" i="2"/>
  <c r="M227" i="2" s="1"/>
  <c r="B200" i="2"/>
  <c r="B212" i="2"/>
  <c r="C211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84" i="2"/>
  <c r="M170" i="2" s="1"/>
  <c r="B185" i="2"/>
  <c r="B114" i="2"/>
  <c r="C113" i="2"/>
  <c r="M113" i="2" s="1"/>
  <c r="M239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169" i="2" l="1"/>
  <c r="M183" i="2" s="1"/>
  <c r="B170" i="2"/>
  <c r="C86" i="2"/>
  <c r="M86" i="2" s="1"/>
  <c r="B87" i="2"/>
  <c r="C228" i="2"/>
  <c r="M214" i="2" s="1"/>
  <c r="B229" i="2"/>
  <c r="B145" i="2"/>
  <c r="C144" i="2"/>
  <c r="M144" i="2" s="1"/>
  <c r="C57" i="2"/>
  <c r="M57" i="2" s="1"/>
  <c r="B58" i="2"/>
  <c r="C282" i="2"/>
  <c r="M282" i="2" s="1"/>
  <c r="B283" i="2"/>
  <c r="M240" i="2"/>
  <c r="B201" i="2"/>
  <c r="C200" i="2"/>
  <c r="M228" i="2" s="1"/>
  <c r="B101" i="2"/>
  <c r="C100" i="2"/>
  <c r="M100" i="2" s="1"/>
  <c r="B256" i="2"/>
  <c r="C255" i="2"/>
  <c r="M255" i="2" s="1"/>
  <c r="B186" i="2"/>
  <c r="C185" i="2"/>
  <c r="M171" i="2" s="1"/>
  <c r="B31" i="2"/>
  <c r="C30" i="2"/>
  <c r="M30" i="2" s="1"/>
  <c r="C212" i="2"/>
  <c r="M198" i="2" s="1"/>
  <c r="B213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C71" i="2"/>
  <c r="M71" i="2" s="1"/>
  <c r="B72" i="2"/>
  <c r="C170" i="2" l="1"/>
  <c r="M184" i="2" s="1"/>
  <c r="B171" i="2"/>
  <c r="B88" i="2"/>
  <c r="C87" i="2"/>
  <c r="M87" i="2" s="1"/>
  <c r="C229" i="2"/>
  <c r="M215" i="2" s="1"/>
  <c r="B216" i="2"/>
  <c r="C213" i="2"/>
  <c r="M199" i="2" s="1"/>
  <c r="B214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M241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87" i="2"/>
  <c r="C186" i="2"/>
  <c r="M172" i="2" s="1"/>
  <c r="B73" i="2"/>
  <c r="C72" i="2"/>
  <c r="M72" i="2" s="1"/>
  <c r="C45" i="2"/>
  <c r="M45" i="2" s="1"/>
  <c r="B46" i="2"/>
  <c r="C201" i="2"/>
  <c r="M229" i="2" s="1"/>
  <c r="B230" i="2"/>
  <c r="B146" i="2"/>
  <c r="C145" i="2"/>
  <c r="M145" i="2" s="1"/>
  <c r="C171" i="2" l="1"/>
  <c r="M185" i="2" s="1"/>
  <c r="B172" i="2"/>
  <c r="C88" i="2"/>
  <c r="M88" i="2" s="1"/>
  <c r="B89" i="2"/>
  <c r="B217" i="2"/>
  <c r="C216" i="2"/>
  <c r="M216" i="2" s="1"/>
  <c r="B258" i="2"/>
  <c r="C257" i="2"/>
  <c r="M257" i="2" s="1"/>
  <c r="B174" i="2"/>
  <c r="C187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15" i="2"/>
  <c r="C214" i="2"/>
  <c r="M200" i="2" s="1"/>
  <c r="B117" i="2"/>
  <c r="C116" i="2"/>
  <c r="M116" i="2" s="1"/>
  <c r="B159" i="2"/>
  <c r="C158" i="2"/>
  <c r="M158" i="2" s="1"/>
  <c r="M242" i="2"/>
  <c r="C146" i="2"/>
  <c r="M146" i="2" s="1"/>
  <c r="B147" i="2"/>
  <c r="C284" i="2"/>
  <c r="M284" i="2" s="1"/>
  <c r="B285" i="2"/>
  <c r="C172" i="2" l="1"/>
  <c r="M186" i="2" s="1"/>
  <c r="B173" i="2"/>
  <c r="C173" i="2" s="1"/>
  <c r="B90" i="2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M187" i="2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M243" i="2"/>
  <c r="B160" i="2"/>
  <c r="C159" i="2"/>
  <c r="M159" i="2" s="1"/>
  <c r="C174" i="2"/>
  <c r="M174" i="2" s="1"/>
  <c r="B175" i="2"/>
  <c r="C215" i="2"/>
  <c r="M201" i="2" s="1"/>
  <c r="B202" i="2"/>
  <c r="B34" i="2"/>
  <c r="C33" i="2"/>
  <c r="M33" i="2" s="1"/>
  <c r="C258" i="2"/>
  <c r="M258" i="2" s="1"/>
  <c r="B259" i="2"/>
  <c r="B188" i="2" l="1"/>
  <c r="C90" i="2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<sst xmlns="http://schemas.openxmlformats.org/spreadsheetml/2006/main" count="1445" uniqueCount="171">
  <si>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</si>
  <si>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</si>
  <si>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</si>
  <si>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</si>
  <si>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</si>
  <si>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</si>
  <si>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</si>
  <si>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</si>
  <si>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</si>
  <si>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</si>
  <si>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</si>
  <si>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</si>
  <si>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</si>
  <si>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</si>
  <si>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</si>
  <si>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</si>
  <si>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</si>
  <si>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</si>
  <si>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</si>
  <si>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</si>
  <si>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</si>
  <si>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</si>
  <si>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</si>
  <si>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</si>
  <si>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</si>
  <si>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</si>
  <si>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</si>
  <si>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</si>
  <si>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</si>
  <si>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</si>
  <si>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</si>
  <si>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</si>
  <si>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</si>
  <si>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</si>
  <si>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</si>
  <si>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</si>
  <si>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</si>
  <si>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</si>
  <si>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</si>
  <si>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</si>
  <si>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</si>
  <si>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</si>
  <si>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</si>
  <si>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</si>
  <si>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</si>
  <si>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</si>
  <si>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</si>
  <si>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</si>
  <si>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</si>
  <si>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</si>
  <si>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</si>
  <si>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</si>
  <si>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</si>
  <si>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</si>
  <si>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</si>
  <si>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</si>
  <si>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</si>
  <si>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</si>
  <si>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</si>
  <si>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</si>
  <si>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</si>
  <si>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</si>
  <si>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</si>
  <si>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</si>
  <si>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</si>
  <si>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</si>
  <si>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</si>
  <si>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</si>
  <si>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</si>
  <si>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</si>
  <si>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</si>
  <si>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</si>
  <si>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</si>
  <si>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</si>
  <si>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</si>
  <si>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</si>
  <si>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</si>
  <si>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</si>
  <si>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</si>
  <si>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</si>
  <si>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</si>
  <si>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</si>
  <si>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</si>
  <si>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</si>
  <si>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</si>
  <si>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</si>
  <si>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</si>
  <si>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</si>
  <si>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</si>
  <si>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</si>
  <si>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</si>
  <si>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</si>
  <si>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</si>
  <si>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</si>
  <si>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</si>
  <si>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</si>
  <si>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</si>
  <si>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</si>
  <si>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</si>
  <si>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</si>
  <si>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</si>
  <si>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</si>
  <si>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</si>
  <si>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</si>
  <si>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</si>
  <si>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</si>
  <si>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</si>
  <si>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</si>
  <si>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</si>
  <si>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</si>
  <si>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</si>
  <si>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</si>
  <si>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</si>
  <si>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</si>
  <si>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Vývojové tendence současné češtiny 1</t>
  </si>
  <si>
    <t>WTSČ1</t>
  </si>
  <si>
    <t>Kusá</t>
  </si>
  <si>
    <t>Písemný projev v praxi SŠ 1</t>
  </si>
  <si>
    <t>WPSŠ1</t>
  </si>
  <si>
    <t>Didaktika českého jazyka pro SŠ</t>
  </si>
  <si>
    <t>WDLS1</t>
  </si>
  <si>
    <t>Polák</t>
  </si>
  <si>
    <t>Světová literatura</t>
  </si>
  <si>
    <t>WSVĚL</t>
  </si>
  <si>
    <t>Jakubíček</t>
  </si>
  <si>
    <t>WSZP</t>
  </si>
  <si>
    <t>Seminář k závěrečné práci</t>
  </si>
  <si>
    <t>Mediální výchova a jazyk současné žurnalistiky</t>
  </si>
  <si>
    <t>WMVSŽ</t>
  </si>
  <si>
    <t>WAMV</t>
  </si>
  <si>
    <t>Aktivizační metody ve výuce ČJ</t>
  </si>
  <si>
    <t>Vala</t>
  </si>
  <si>
    <t xml:space="preserve">Vala </t>
  </si>
  <si>
    <t>Současná česká literatura 1</t>
  </si>
  <si>
    <t>Sladová</t>
  </si>
  <si>
    <t xml:space="preserve">Didaktika českého jazyka pro SŠ </t>
  </si>
  <si>
    <t>WČJSŠ</t>
  </si>
  <si>
    <t>Didaktika literatury pro SŠ 1</t>
  </si>
  <si>
    <t>WČLI1</t>
  </si>
  <si>
    <t>Komunikační výchova 1</t>
  </si>
  <si>
    <t>Prezentační a diskusní techniky 1</t>
  </si>
  <si>
    <t>WKOV1</t>
  </si>
  <si>
    <t>WPDT1</t>
  </si>
  <si>
    <t>Literární věda</t>
  </si>
  <si>
    <t>Rétorika</t>
  </si>
  <si>
    <t>Komunikační výchova 2</t>
  </si>
  <si>
    <t>Vývojové tendence současné češtiny 2</t>
  </si>
  <si>
    <t>Písemný projev v praxi SŠ 2</t>
  </si>
  <si>
    <t>WLVĚ</t>
  </si>
  <si>
    <t>WRET</t>
  </si>
  <si>
    <t>WKOV2</t>
  </si>
  <si>
    <t>WTSČ2</t>
  </si>
  <si>
    <t>WPSŠ2</t>
  </si>
  <si>
    <t>Současná česká literatura 2</t>
  </si>
  <si>
    <t>Textová syntax</t>
  </si>
  <si>
    <t>Prezentační a diskusní techniky 2</t>
  </si>
  <si>
    <t>Didaktika literatury pro SŠ 2</t>
  </si>
  <si>
    <t>WČLI2</t>
  </si>
  <si>
    <t>vala</t>
  </si>
  <si>
    <t>WTSYN</t>
  </si>
  <si>
    <t>WPDT2</t>
  </si>
  <si>
    <t>WDLS2</t>
  </si>
  <si>
    <t>Interpretace literárního díla</t>
  </si>
  <si>
    <t>WILI</t>
  </si>
  <si>
    <t>Fic</t>
  </si>
  <si>
    <t>P5</t>
  </si>
  <si>
    <t>Přednáška</t>
  </si>
  <si>
    <t>mgr. Daniel Jakubíček, Ph.D.</t>
  </si>
  <si>
    <t>daniel.jakubicek@seznam.cz</t>
  </si>
  <si>
    <t>Krobotová</t>
  </si>
  <si>
    <t>Kříž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</si>
</sst>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3" borderId="14" xfId="1" applyFill="1" applyBorder="1" applyAlignment="1" applyProtection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30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.jakubice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46" activePane="bottomLeft" state="frozen"/>
      <selection pane="bottomLeft" activeCell="E3" sqref="E3:K3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7" t="s">
        <v>0</v>
      </c>
      <c r="D1" s="58"/>
      <c r="E1" s="47" t="s">
        <v>49</v>
      </c>
      <c r="F1" s="48"/>
      <c r="G1" s="48"/>
      <c r="H1" s="48"/>
      <c r="I1" s="48"/>
      <c r="J1" s="48"/>
      <c r="K1" s="48"/>
      <c r="L1" s="34"/>
      <c r="M1" s="41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3" t="s">
        <v>1</v>
      </c>
      <c r="D2" s="54"/>
      <c r="E2" s="47" t="s">
        <v>111</v>
      </c>
      <c r="F2" s="49"/>
      <c r="G2" s="49"/>
      <c r="H2" s="49"/>
      <c r="I2" s="49"/>
      <c r="J2" s="49"/>
      <c r="K2" s="49"/>
      <c r="L2" s="50"/>
      <c r="M2" s="42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3" t="s">
        <v>2</v>
      </c>
      <c r="D3" s="54"/>
      <c r="E3" s="47" t="s">
        <v>4</v>
      </c>
      <c r="F3" s="48"/>
      <c r="G3" s="48"/>
      <c r="H3" s="48"/>
      <c r="I3" s="48"/>
      <c r="J3" s="48"/>
      <c r="K3" s="48"/>
      <c r="L3" s="51"/>
      <c r="M3" s="42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3" t="s">
        <v>3</v>
      </c>
      <c r="D4" s="54"/>
      <c r="E4" s="43"/>
      <c r="F4" s="44"/>
      <c r="G4" s="44"/>
      <c r="H4" s="44"/>
      <c r="I4" s="44"/>
      <c r="J4" s="44"/>
      <c r="K4" s="44"/>
      <c r="L4" s="51"/>
      <c r="M4" s="42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5" t="s">
        <v>34</v>
      </c>
      <c r="D5" s="56"/>
      <c r="E5" s="45" t="s">
        <v>167</v>
      </c>
      <c r="F5" s="46"/>
      <c r="G5" s="46"/>
      <c r="H5" s="46"/>
      <c r="I5" s="46"/>
      <c r="J5" s="46"/>
      <c r="K5" s="46"/>
      <c r="L5" s="51"/>
      <c r="M5" s="42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7" t="s">
        <v>168</v>
      </c>
      <c r="G6" s="38"/>
      <c r="H6" s="32" t="s">
        <v>36</v>
      </c>
      <c r="I6" s="39">
        <v>739121305</v>
      </c>
      <c r="J6" s="38"/>
      <c r="K6" s="40"/>
      <c r="L6" s="52"/>
      <c r="M6" s="42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/>
      <c r="B9" s="12" t="str">
        <f>IF(A9&gt;0,A9," ")</f>
        <v xml:space="preserve"> </v>
      </c>
      <c r="C9" s="30" t="str">
        <f t="shared" ref="C9:C72" si="0">IFERROR(IF(B9&gt;1,CHOOSE(WEEKDAY(B9),"Neděle","Pondělí","Úterý","Středa","Čtvrtek","Pátek","Sobota")," ")," ")</f>
        <v xml:space="preserve"> 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>
        <v>43000</v>
      </c>
      <c r="B10" s="12" t="str">
        <f t="shared" ref="B10:B22" si="1">IF(B9&gt;0,B9," ")</f>
        <v xml:space="preserve"> </v>
      </c>
      <c r="C10" s="13" t="str">
        <f t="shared" si="0"/>
        <v xml:space="preserve"> </v>
      </c>
      <c r="D10" s="13" t="s">
        <v>5</v>
      </c>
      <c r="E10" s="13" t="s">
        <v>19</v>
      </c>
      <c r="F10" s="29" t="s">
        <v>115</v>
      </c>
      <c r="G10" s="29" t="s">
        <v>114</v>
      </c>
      <c r="H10" s="29" t="s">
        <v>116</v>
      </c>
      <c r="I10" s="36" t="s">
        <v>166</v>
      </c>
      <c r="J10" s="29" t="s">
        <v>165</v>
      </c>
      <c r="K10" s="35"/>
      <c r="L10" s="30"/>
      <c r="M10" s="23" t="b">
        <f>AND(NOT(AND(ISBLANK('Rozvrhové akce'!F10),ISBLANK('Rozvrhové akce'!G10),ISBLANK('Rozvrhové akce'!H10),ISBLANK(I10),ISBLANK(J10),ISBLANK(K10),ISBLANK(L10))), OR(LEN(C10)&lt;2,ISBLANK(D10),ISBLANK(E10),ISBLANK('Rozvrhové akce'!F10),ISBLANK('Rozvrhové akce'!G10),ISBLANK('Rozvrhové akce'!H10),ISBLANK(I10),ISBLANK(J10),ISBLANK(K10),AND(K10=YesValue,ISBLANK(L10))))</f>
        <v>1</v>
      </c>
      <c r="N10" s="23"/>
    </row>
    <row r="11" spans="1:15" ht="15" customHeight="1" x14ac:dyDescent="0.2">
      <c r="A11" s="4"/>
      <c r="B11" s="12" t="str">
        <f t="shared" si="1"/>
        <v xml:space="preserve"> </v>
      </c>
      <c r="C11" s="13" t="str">
        <f t="shared" si="0"/>
        <v xml:space="preserve"> </v>
      </c>
      <c r="D11" s="13" t="s">
        <v>6</v>
      </c>
      <c r="E11" s="13" t="s">
        <v>20</v>
      </c>
      <c r="F11" s="29" t="s">
        <v>115</v>
      </c>
      <c r="G11" s="29" t="s">
        <v>114</v>
      </c>
      <c r="H11" s="29" t="s">
        <v>116</v>
      </c>
      <c r="I11" s="36" t="s">
        <v>166</v>
      </c>
      <c r="J11" s="29" t="s">
        <v>165</v>
      </c>
      <c r="K11" s="35"/>
      <c r="L11" s="30"/>
      <c r="M11" s="23" t="b">
        <f>AND(NOT(AND(ISBLANK('Rozvrhové akce'!F11),ISBLANK('Rozvrhové akce'!G11),ISBLANK('Rozvrhové akce'!H11),ISBLANK(I11),ISBLANK(J11),ISBLANK(K11),ISBLANK(L11))), OR(LEN(C11)&lt;2,ISBLANK(D11),ISBLANK(E11),ISBLANK('Rozvrhové akce'!F11),ISBLANK('Rozvrhové akce'!G11),ISBLANK('Rozvrhové akce'!H11),ISBLANK(I11),ISBLANK(J11),ISBLANK(K11),AND(K11=YesValue,ISBLANK(L11))))</f>
        <v>1</v>
      </c>
      <c r="N11" s="23"/>
    </row>
    <row r="12" spans="1:15" ht="15" customHeight="1" x14ac:dyDescent="0.2">
      <c r="A12" s="4"/>
      <c r="B12" s="12" t="str">
        <f t="shared" si="1"/>
        <v xml:space="preserve"> </v>
      </c>
      <c r="C12" s="13" t="str">
        <f t="shared" si="0"/>
        <v xml:space="preserve"> </v>
      </c>
      <c r="D12" s="13" t="s">
        <v>7</v>
      </c>
      <c r="E12" s="13" t="s">
        <v>21</v>
      </c>
      <c r="F12" s="29" t="s">
        <v>115</v>
      </c>
      <c r="G12" s="29" t="s">
        <v>114</v>
      </c>
      <c r="H12" s="29" t="s">
        <v>116</v>
      </c>
      <c r="I12" s="36" t="s">
        <v>166</v>
      </c>
      <c r="J12" s="29" t="s">
        <v>165</v>
      </c>
      <c r="K12" s="35"/>
      <c r="L12" s="30"/>
      <c r="M12" s="23" t="b">
        <f>AND(NOT(AND(ISBLANK('Rozvrhové akce'!F12),ISBLANK('Rozvrhové akce'!G12),ISBLANK('Rozvrhové akce'!H12),ISBLANK(I12),ISBLANK(J12),ISBLANK(K12),ISBLANK(L12))), OR(LEN(C12)&lt;2,ISBLANK(D12),ISBLANK(E12),ISBLANK('Rozvrhové akce'!F12),ISBLANK('Rozvrhové akce'!G12),ISBLANK('Rozvrhové akce'!H12),ISBLANK(I12),ISBLANK(J12),ISBLANK(K12),AND(K12=YesValue,ISBLANK(L12))))</f>
        <v>1</v>
      </c>
      <c r="N12" s="23"/>
    </row>
    <row r="13" spans="1:15" ht="15" customHeight="1" x14ac:dyDescent="0.2">
      <c r="A13" s="4"/>
      <c r="B13" s="12" t="str">
        <f t="shared" si="1"/>
        <v xml:space="preserve"> </v>
      </c>
      <c r="C13" s="13" t="str">
        <f t="shared" si="0"/>
        <v xml:space="preserve"> </v>
      </c>
      <c r="D13" s="13" t="s">
        <v>8</v>
      </c>
      <c r="E13" s="13" t="s">
        <v>22</v>
      </c>
      <c r="F13" s="29" t="s">
        <v>115</v>
      </c>
      <c r="G13" s="29" t="s">
        <v>114</v>
      </c>
      <c r="H13" s="29" t="s">
        <v>116</v>
      </c>
      <c r="I13" s="36" t="s">
        <v>166</v>
      </c>
      <c r="J13" s="29" t="s">
        <v>165</v>
      </c>
      <c r="K13" s="35"/>
      <c r="L13" s="30"/>
      <c r="M13" s="23" t="b">
        <f>AND(NOT(AND(ISBLANK('Rozvrhové akce'!F13),ISBLANK('Rozvrhové akce'!G13),ISBLANK('Rozvrhové akce'!H13),ISBLANK(I13),ISBLANK(J13),ISBLANK(K13),ISBLANK(L13))), OR(LEN(C13)&lt;2,ISBLANK(D13),ISBLANK(E13),ISBLANK('Rozvrhové akce'!F13),ISBLANK('Rozvrhové akce'!G13),ISBLANK('Rozvrhové akce'!H13),ISBLANK(I13),ISBLANK(J13),ISBLANK(K13),AND(K13=YesValue,ISBLANK(L13))))</f>
        <v>1</v>
      </c>
      <c r="N13" s="23"/>
    </row>
    <row r="14" spans="1:15" ht="15" customHeight="1" x14ac:dyDescent="0.2">
      <c r="A14" s="4"/>
      <c r="B14" s="12" t="str">
        <f t="shared" si="1"/>
        <v xml:space="preserve"> </v>
      </c>
      <c r="C14" s="13" t="str">
        <f t="shared" si="0"/>
        <v xml:space="preserve"> </v>
      </c>
      <c r="D14" s="13" t="s">
        <v>9</v>
      </c>
      <c r="E14" s="13" t="s">
        <v>23</v>
      </c>
      <c r="F14" s="29" t="s">
        <v>118</v>
      </c>
      <c r="G14" s="29" t="s">
        <v>117</v>
      </c>
      <c r="H14" s="29" t="s">
        <v>169</v>
      </c>
      <c r="I14" s="36" t="s">
        <v>166</v>
      </c>
      <c r="J14" s="29" t="s">
        <v>165</v>
      </c>
      <c r="K14" s="35"/>
      <c r="L14" s="30"/>
      <c r="M14" s="23" t="b">
        <f>AND(NOT(AND(ISBLANK('Rozvrhové akce'!F14),ISBLANK('Rozvrhové akce'!G14),ISBLANK('Rozvrhové akce'!H14),ISBLANK(I14),ISBLANK(J14),ISBLANK(K14),ISBLANK(L14))), OR(LEN(C14)&lt;2,ISBLANK(D14),ISBLANK(E14),ISBLANK('Rozvrhové akce'!F14),ISBLANK('Rozvrhové akce'!G14),ISBLANK('Rozvrhové akce'!H14),ISBLANK(I14),ISBLANK(J14),ISBLANK(K14),AND(K14=YesValue,ISBLANK(L14))))</f>
        <v>1</v>
      </c>
      <c r="N14" s="23"/>
    </row>
    <row r="15" spans="1:15" ht="15" customHeight="1" x14ac:dyDescent="0.2">
      <c r="A15" s="4"/>
      <c r="B15" s="12" t="str">
        <f t="shared" si="1"/>
        <v xml:space="preserve"> </v>
      </c>
      <c r="C15" s="13" t="str">
        <f t="shared" si="0"/>
        <v xml:space="preserve"> </v>
      </c>
      <c r="D15" s="13" t="s">
        <v>10</v>
      </c>
      <c r="E15" s="13" t="s">
        <v>24</v>
      </c>
      <c r="F15" s="29" t="s">
        <v>118</v>
      </c>
      <c r="G15" s="29" t="s">
        <v>117</v>
      </c>
      <c r="H15" s="29" t="s">
        <v>169</v>
      </c>
      <c r="I15" s="36" t="s">
        <v>166</v>
      </c>
      <c r="J15" s="29" t="s">
        <v>165</v>
      </c>
      <c r="K15" s="35"/>
      <c r="L15" s="30"/>
      <c r="M15" s="23" t="b">
        <f>AND(NOT(AND(ISBLANK('Rozvrhové akce'!F15),ISBLANK('Rozvrhové akce'!G15),ISBLANK('Rozvrhové akce'!H15),ISBLANK(I15),ISBLANK(J15),ISBLANK(K15),ISBLANK(L15))), OR(LEN(C15)&lt;2,ISBLANK(D15),ISBLANK(E15),ISBLANK('Rozvrhové akce'!F15),ISBLANK('Rozvrhové akce'!G15),ISBLANK('Rozvrhové akce'!H15),ISBLANK(I15),ISBLANK(J15),ISBLANK(K15),AND(K15=YesValue,ISBLANK(L15))))</f>
        <v>1</v>
      </c>
      <c r="N15" s="23"/>
    </row>
    <row r="16" spans="1:15" ht="15" customHeight="1" x14ac:dyDescent="0.2">
      <c r="A16" s="4"/>
      <c r="B16" s="12" t="str">
        <f t="shared" si="1"/>
        <v xml:space="preserve"> </v>
      </c>
      <c r="C16" s="13" t="str">
        <f t="shared" si="0"/>
        <v xml:space="preserve"> </v>
      </c>
      <c r="D16" s="13" t="s">
        <v>11</v>
      </c>
      <c r="E16" s="13" t="s">
        <v>25</v>
      </c>
      <c r="F16" s="29" t="s">
        <v>118</v>
      </c>
      <c r="G16" s="29" t="s">
        <v>117</v>
      </c>
      <c r="H16" s="29" t="s">
        <v>169</v>
      </c>
      <c r="I16" s="36" t="s">
        <v>166</v>
      </c>
      <c r="J16" s="29" t="s">
        <v>165</v>
      </c>
      <c r="K16" s="35"/>
      <c r="L16" s="30"/>
      <c r="M16" s="23" t="b">
        <f>AND(NOT(AND(ISBLANK('Rozvrhové akce'!F16),ISBLANK('Rozvrhové akce'!G16),ISBLANK('Rozvrhové akce'!H16),ISBLANK(I16),ISBLANK(J16),ISBLANK(K16),ISBLANK(L16))), OR(LEN(C16)&lt;2,ISBLANK(D16),ISBLANK(E16),ISBLANK('Rozvrhové akce'!F16),ISBLANK('Rozvrhové akce'!G16),ISBLANK('Rozvrhové akce'!H16),ISBLANK(I16),ISBLANK(J16),ISBLANK(K16),AND(K16=YesValue,ISBLANK(L16))))</f>
        <v>1</v>
      </c>
      <c r="N16" s="23"/>
    </row>
    <row r="17" spans="1:14" ht="15" customHeight="1" x14ac:dyDescent="0.2">
      <c r="A17" s="4"/>
      <c r="B17" s="12" t="str">
        <f t="shared" si="1"/>
        <v xml:space="preserve"> </v>
      </c>
      <c r="C17" s="13" t="str">
        <f t="shared" si="0"/>
        <v xml:space="preserve"> </v>
      </c>
      <c r="D17" s="13" t="s">
        <v>12</v>
      </c>
      <c r="E17" s="13" t="s">
        <v>26</v>
      </c>
      <c r="F17" s="29" t="s">
        <v>118</v>
      </c>
      <c r="G17" s="29" t="s">
        <v>117</v>
      </c>
      <c r="H17" s="29" t="s">
        <v>169</v>
      </c>
      <c r="I17" s="36" t="s">
        <v>166</v>
      </c>
      <c r="J17" s="29" t="s">
        <v>165</v>
      </c>
      <c r="K17" s="35"/>
      <c r="L17" s="30"/>
      <c r="M17" s="23" t="b">
        <f>AND(NOT(AND(ISBLANK('Rozvrhové akce'!F17),ISBLANK('Rozvrhové akce'!G17),ISBLANK('Rozvrhové akce'!H17),ISBLANK(I17),ISBLANK(J17),ISBLANK(K17),ISBLANK(L17))), OR(LEN(C17)&lt;2,ISBLANK(D17),ISBLANK(E17),ISBLANK('Rozvrhové akce'!F17),ISBLANK('Rozvrhové akce'!G17),ISBLANK('Rozvrhové akce'!H17),ISBLANK(I17),ISBLANK(J17),ISBLANK(K17),AND(K17=YesValue,ISBLANK(L17))))</f>
        <v>1</v>
      </c>
      <c r="N17" s="23"/>
    </row>
    <row r="18" spans="1:14" ht="15" customHeight="1" x14ac:dyDescent="0.2">
      <c r="A18" s="4"/>
      <c r="B18" s="12" t="str">
        <f t="shared" si="1"/>
        <v xml:space="preserve"> </v>
      </c>
      <c r="C18" s="13" t="str">
        <f t="shared" si="0"/>
        <v xml:space="preserve"> </v>
      </c>
      <c r="D18" s="13" t="s">
        <v>13</v>
      </c>
      <c r="E18" s="13" t="s">
        <v>27</v>
      </c>
      <c r="F18" s="29"/>
      <c r="G18" s="29"/>
      <c r="H18" s="29"/>
      <c r="I18" s="36"/>
      <c r="J18" s="29"/>
      <c r="K18" s="35"/>
      <c r="L18" s="30"/>
      <c r="M18" s="23" t="b">
        <f>AND(NOT(AND(ISBLANK('Rozvrhové akce'!F38),ISBLANK('Rozvrhové akce'!G38),ISBLANK('Rozvrhové akce'!H38),ISBLANK(I228),ISBLANK(J228),ISBLANK(K18),ISBLANK(L18))), OR(LEN(C18)&lt;2,ISBLANK(D18),ISBLANK(E18),ISBLANK('Rozvrhové akce'!F38),ISBLANK('Rozvrhové akce'!G38),ISBLANK('Rozvrhové akce'!H38),ISBLANK(I228),ISBLANK(J228),ISBLANK(K18),AND(K18=YesValue,ISBLANK(L18))))</f>
        <v>1</v>
      </c>
      <c r="N18" s="23"/>
    </row>
    <row r="19" spans="1:14" ht="15" customHeight="1" x14ac:dyDescent="0.2">
      <c r="A19" s="4"/>
      <c r="B19" s="12" t="str">
        <f t="shared" si="1"/>
        <v xml:space="preserve"> </v>
      </c>
      <c r="C19" s="13" t="str">
        <f t="shared" si="0"/>
        <v xml:space="preserve"> </v>
      </c>
      <c r="D19" s="13" t="s">
        <v>14</v>
      </c>
      <c r="E19" s="13" t="s">
        <v>28</v>
      </c>
      <c r="F19" s="29"/>
      <c r="G19" s="29"/>
      <c r="H19" s="29"/>
      <c r="I19" s="36"/>
      <c r="J19" s="29"/>
      <c r="K19" s="35"/>
      <c r="L19" s="30"/>
      <c r="M19" s="23" t="b">
        <f>AND(NOT(AND(ISBLANK('Rozvrhové akce'!F39),ISBLANK('Rozvrhové akce'!G39),ISBLANK('Rozvrhové akce'!H39),ISBLANK(I229),ISBLANK(J229),ISBLANK(K19),ISBLANK(L19))), OR(LEN(C19)&lt;2,ISBLANK(D19),ISBLANK(E19),ISBLANK('Rozvrhové akce'!F39),ISBLANK('Rozvrhové akce'!G39),ISBLANK('Rozvrhové akce'!H39),ISBLANK(I229),ISBLANK(J229),ISBLANK(K19),AND(K19=YesValue,ISBLANK(L19))))</f>
        <v>1</v>
      </c>
      <c r="N19" s="23"/>
    </row>
    <row r="20" spans="1:14" ht="15" customHeight="1" x14ac:dyDescent="0.2">
      <c r="A20" s="4"/>
      <c r="B20" s="12" t="str">
        <f t="shared" si="1"/>
        <v xml:space="preserve"> </v>
      </c>
      <c r="C20" s="13" t="str">
        <f t="shared" si="0"/>
        <v xml:space="preserve"> 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>AND(NOT(AND(ISBLANK(#REF!),ISBLANK(#REF!),ISBLANK(#REF!),ISBLANK(I20),ISBLANK(J20),ISBLANK(K20),ISBLANK(L20))), OR(LEN(C20)&lt;2,ISBLANK(D20),ISBLANK(E20),ISBLANK(#REF!),ISBLANK(#REF!),ISBLANK(#REF!),ISBLANK(I20),ISBLANK(J20),ISBLANK(K20),AND(K20=YesValue,ISBLANK(L20))))</f>
        <v>1</v>
      </c>
      <c r="N20" s="23"/>
    </row>
    <row r="21" spans="1:14" ht="15" customHeight="1" x14ac:dyDescent="0.2">
      <c r="A21" s="4"/>
      <c r="B21" s="12" t="str">
        <f t="shared" si="1"/>
        <v xml:space="preserve"> </v>
      </c>
      <c r="C21" s="13" t="str">
        <f t="shared" si="0"/>
        <v xml:space="preserve"> 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>AND(NOT(AND(ISBLANK(#REF!),ISBLANK(#REF!),ISBLANK(#REF!),ISBLANK(I21),ISBLANK(J21),ISBLANK(K21),ISBLANK(L21))), OR(LEN(C21)&lt;2,ISBLANK(D21),ISBLANK(E21),ISBLANK(#REF!),ISBLANK(#REF!),ISBLANK(#REF!),ISBLANK(I21),ISBLANK(J21),ISBLANK(K21),AND(K21=YesValue,ISBLANK(L21))))</f>
        <v>1</v>
      </c>
      <c r="N21" s="23"/>
    </row>
    <row r="22" spans="1:14" ht="15.75" customHeight="1" thickBot="1" x14ac:dyDescent="0.25">
      <c r="A22" s="4"/>
      <c r="B22" s="14" t="str">
        <f t="shared" si="1"/>
        <v xml:space="preserve"> </v>
      </c>
      <c r="C22" s="13" t="str">
        <f t="shared" si="0"/>
        <v xml:space="preserve"> 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>AND(NOT(AND(ISBLANK(#REF!),ISBLANK(#REF!),ISBLANK(#REF!),ISBLANK(I22),ISBLANK(J22),ISBLANK(K22),ISBLANK(L22))), OR(LEN(C22)&lt;2,ISBLANK(D22),ISBLANK(E22),ISBLANK(#REF!),ISBLANK(#REF!),ISBLANK(#REF!),ISBLANK(I22),ISBLANK(J22),ISBLANK(K22),AND(K22=YesValue,ISBLANK(L22))))</f>
        <v>1</v>
      </c>
      <c r="N22" s="23"/>
    </row>
    <row r="23" spans="1:14" ht="15" customHeight="1" x14ac:dyDescent="0.2">
      <c r="A23" s="31"/>
      <c r="B23" s="12" t="str">
        <f>IF(A23&gt;0,A23," ")</f>
        <v xml:space="preserve"> </v>
      </c>
      <c r="C23" s="13" t="str">
        <f t="shared" si="0"/>
        <v xml:space="preserve"> 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>AND(NOT(AND(ISBLANK(#REF!),ISBLANK(#REF!),ISBLANK(#REF!),ISBLANK(I23),ISBLANK(J23),ISBLANK(K23),ISBLANK(L23))), OR(LEN(C23)&lt;2,ISBLANK(D23),ISBLANK(E23),ISBLANK(#REF!),ISBLANK(#REF!),ISBLANK(#REF!),ISBLANK(I23),ISBLANK(J23),ISBLANK(K23),AND(K23=YesValue,ISBLANK(L23))))</f>
        <v>1</v>
      </c>
      <c r="N23" s="23"/>
    </row>
    <row r="24" spans="1:14" ht="15" customHeight="1" x14ac:dyDescent="0.2">
      <c r="A24" s="4">
        <v>43014</v>
      </c>
      <c r="B24" s="12" t="str">
        <f t="shared" ref="B24:B36" si="2">IF(B23&gt;0,B23," ")</f>
        <v xml:space="preserve"> </v>
      </c>
      <c r="C24" s="13" t="str">
        <f t="shared" si="0"/>
        <v xml:space="preserve"> </v>
      </c>
      <c r="D24" s="13" t="s">
        <v>5</v>
      </c>
      <c r="E24" s="13" t="s">
        <v>19</v>
      </c>
      <c r="F24" s="29" t="s">
        <v>115</v>
      </c>
      <c r="G24" s="29" t="s">
        <v>114</v>
      </c>
      <c r="H24" s="29" t="s">
        <v>116</v>
      </c>
      <c r="I24" s="36" t="s">
        <v>166</v>
      </c>
      <c r="J24" s="29" t="s">
        <v>165</v>
      </c>
      <c r="K24" s="35"/>
      <c r="L24" s="30"/>
      <c r="M24" s="23" t="b">
        <f>AND(NOT(AND(ISBLANK('Rozvrhové akce'!F24),ISBLANK('Rozvrhové akce'!G24),ISBLANK('Rozvrhové akce'!H24),ISBLANK(I24),ISBLANK(J24),ISBLANK(K24),ISBLANK(L24))), OR(LEN(C24)&lt;2,ISBLANK(D24),ISBLANK(E24),ISBLANK('Rozvrhové akce'!F24),ISBLANK('Rozvrhové akce'!G24),ISBLANK('Rozvrhové akce'!H24),ISBLANK(I24),ISBLANK(J24),ISBLANK(K24),AND(K24=YesValue,ISBLANK(L24))))</f>
        <v>1</v>
      </c>
      <c r="N24" s="23"/>
    </row>
    <row r="25" spans="1:14" ht="15" customHeight="1" x14ac:dyDescent="0.2">
      <c r="A25" s="4"/>
      <c r="B25" s="12" t="str">
        <f t="shared" si="2"/>
        <v xml:space="preserve"> </v>
      </c>
      <c r="C25" s="13" t="str">
        <f t="shared" si="0"/>
        <v xml:space="preserve"> </v>
      </c>
      <c r="D25" s="13" t="s">
        <v>6</v>
      </c>
      <c r="E25" s="13" t="s">
        <v>20</v>
      </c>
      <c r="F25" s="29" t="s">
        <v>115</v>
      </c>
      <c r="G25" s="29" t="s">
        <v>114</v>
      </c>
      <c r="H25" s="29" t="s">
        <v>116</v>
      </c>
      <c r="I25" s="36" t="s">
        <v>166</v>
      </c>
      <c r="J25" s="29" t="s">
        <v>165</v>
      </c>
      <c r="K25" s="35"/>
      <c r="L25" s="30"/>
      <c r="M25" s="23" t="b">
        <f>AND(NOT(AND(ISBLANK('Rozvrhové akce'!F25),ISBLANK('Rozvrhové akce'!G25),ISBLANK('Rozvrhové akce'!H25),ISBLANK(I25),ISBLANK(J25),ISBLANK(K25),ISBLANK(L25))), OR(LEN(C25)&lt;2,ISBLANK(D25),ISBLANK(E25),ISBLANK('Rozvrhové akce'!F25),ISBLANK('Rozvrhové akce'!G25),ISBLANK('Rozvrhové akce'!H25),ISBLANK(I25),ISBLANK(J25),ISBLANK(K25),AND(K25=YesValue,ISBLANK(L25))))</f>
        <v>1</v>
      </c>
      <c r="N25" s="23"/>
    </row>
    <row r="26" spans="1:14" ht="15" customHeight="1" x14ac:dyDescent="0.2">
      <c r="A26" s="4"/>
      <c r="B26" s="12" t="str">
        <f t="shared" si="2"/>
        <v xml:space="preserve"> </v>
      </c>
      <c r="C26" s="13" t="str">
        <f t="shared" si="0"/>
        <v xml:space="preserve"> </v>
      </c>
      <c r="D26" s="13" t="s">
        <v>7</v>
      </c>
      <c r="E26" s="13" t="s">
        <v>21</v>
      </c>
      <c r="F26" s="29" t="s">
        <v>115</v>
      </c>
      <c r="G26" s="29" t="s">
        <v>114</v>
      </c>
      <c r="H26" s="29" t="s">
        <v>116</v>
      </c>
      <c r="I26" s="36" t="s">
        <v>166</v>
      </c>
      <c r="J26" s="29" t="s">
        <v>165</v>
      </c>
      <c r="K26" s="35"/>
      <c r="L26" s="30"/>
      <c r="M26" s="23" t="b">
        <f>AND(NOT(AND(ISBLANK('Rozvrhové akce'!F26),ISBLANK('Rozvrhové akce'!G26),ISBLANK('Rozvrhové akce'!H26),ISBLANK(I26),ISBLANK(J26),ISBLANK(K26),ISBLANK(L26))), OR(LEN(C26)&lt;2,ISBLANK(D26),ISBLANK(E26),ISBLANK('Rozvrhové akce'!F26),ISBLANK('Rozvrhové akce'!G26),ISBLANK('Rozvrhové akce'!H26),ISBLANK(I26),ISBLANK(J26),ISBLANK(K26),AND(K26=YesValue,ISBLANK(L26))))</f>
        <v>1</v>
      </c>
      <c r="N26" s="23"/>
    </row>
    <row r="27" spans="1:14" ht="15" customHeight="1" x14ac:dyDescent="0.2">
      <c r="A27" s="4"/>
      <c r="B27" s="12" t="str">
        <f t="shared" si="2"/>
        <v xml:space="preserve"> </v>
      </c>
      <c r="C27" s="13" t="str">
        <f t="shared" si="0"/>
        <v xml:space="preserve"> </v>
      </c>
      <c r="D27" s="13" t="s">
        <v>8</v>
      </c>
      <c r="E27" s="13" t="s">
        <v>22</v>
      </c>
      <c r="F27" s="29" t="s">
        <v>115</v>
      </c>
      <c r="G27" s="29" t="s">
        <v>114</v>
      </c>
      <c r="H27" s="29" t="s">
        <v>116</v>
      </c>
      <c r="I27" s="36" t="s">
        <v>166</v>
      </c>
      <c r="J27" s="29" t="s">
        <v>165</v>
      </c>
      <c r="K27" s="35"/>
      <c r="L27" s="30"/>
      <c r="M27" s="23" t="b">
        <f>AND(NOT(AND(ISBLANK('Rozvrhové akce'!F27),ISBLANK('Rozvrhové akce'!G27),ISBLANK('Rozvrhové akce'!H27),ISBLANK(I27),ISBLANK(J27),ISBLANK(K27),ISBLANK(L27))), OR(LEN(C27)&lt;2,ISBLANK(D27),ISBLANK(E27),ISBLANK('Rozvrhové akce'!F27),ISBLANK('Rozvrhové akce'!G27),ISBLANK('Rozvrhové akce'!H27),ISBLANK(I27),ISBLANK(J27),ISBLANK(K27),AND(K27=YesValue,ISBLANK(L27))))</f>
        <v>1</v>
      </c>
      <c r="N27" s="23"/>
    </row>
    <row r="28" spans="1:14" ht="15" customHeight="1" x14ac:dyDescent="0.2">
      <c r="A28" s="4"/>
      <c r="B28" s="12" t="str">
        <f t="shared" si="2"/>
        <v xml:space="preserve"> </v>
      </c>
      <c r="C28" s="13" t="str">
        <f t="shared" si="0"/>
        <v xml:space="preserve"> </v>
      </c>
      <c r="D28" s="13" t="s">
        <v>9</v>
      </c>
      <c r="E28" s="13" t="s">
        <v>23</v>
      </c>
      <c r="F28" s="29" t="s">
        <v>123</v>
      </c>
      <c r="G28" s="29" t="s">
        <v>122</v>
      </c>
      <c r="H28" s="29" t="s">
        <v>124</v>
      </c>
      <c r="I28" s="36" t="s">
        <v>166</v>
      </c>
      <c r="J28" s="29" t="s">
        <v>165</v>
      </c>
      <c r="K28" s="35"/>
      <c r="L28" s="30"/>
      <c r="M28" s="23" t="b">
        <f>AND(NOT(AND(ISBLANK('Rozvrhové akce'!F28),ISBLANK('Rozvrhové akce'!G28),ISBLANK('Rozvrhové akce'!H28),ISBLANK(I28),ISBLANK(J28),ISBLANK(K28),ISBLANK(L28))), OR(LEN(C28)&lt;2,ISBLANK(D28),ISBLANK(E28),ISBLANK('Rozvrhové akce'!F28),ISBLANK('Rozvrhové akce'!G28),ISBLANK('Rozvrhové akce'!H28),ISBLANK(I28),ISBLANK(J28),ISBLANK(K28),AND(K28=YesValue,ISBLANK(L28))))</f>
        <v>1</v>
      </c>
      <c r="N28" s="23"/>
    </row>
    <row r="29" spans="1:14" ht="15" customHeight="1" x14ac:dyDescent="0.2">
      <c r="A29" s="4"/>
      <c r="B29" s="12" t="str">
        <f t="shared" si="2"/>
        <v xml:space="preserve"> </v>
      </c>
      <c r="C29" s="13" t="str">
        <f t="shared" si="0"/>
        <v xml:space="preserve"> </v>
      </c>
      <c r="D29" s="13" t="s">
        <v>10</v>
      </c>
      <c r="E29" s="13" t="s">
        <v>24</v>
      </c>
      <c r="F29" s="29" t="s">
        <v>123</v>
      </c>
      <c r="G29" s="29" t="s">
        <v>122</v>
      </c>
      <c r="H29" s="29" t="s">
        <v>124</v>
      </c>
      <c r="I29" s="36" t="s">
        <v>166</v>
      </c>
      <c r="J29" s="29" t="s">
        <v>165</v>
      </c>
      <c r="K29" s="35"/>
      <c r="L29" s="30"/>
      <c r="M29" s="23" t="b">
        <f>AND(NOT(AND(ISBLANK('Rozvrhové akce'!F29),ISBLANK('Rozvrhové akce'!G29),ISBLANK('Rozvrhové akce'!H29),ISBLANK(I29),ISBLANK(J29),ISBLANK(K29),ISBLANK(L29))), OR(LEN(C29)&lt;2,ISBLANK(D29),ISBLANK(E29),ISBLANK('Rozvrhové akce'!F29),ISBLANK('Rozvrhové akce'!G29),ISBLANK('Rozvrhové akce'!H29),ISBLANK(I29),ISBLANK(J29),ISBLANK(K29),AND(K29=YesValue,ISBLANK(L29))))</f>
        <v>1</v>
      </c>
      <c r="N29" s="23"/>
    </row>
    <row r="30" spans="1:14" ht="15" customHeight="1" x14ac:dyDescent="0.2">
      <c r="A30" s="4"/>
      <c r="B30" s="12" t="str">
        <f t="shared" si="2"/>
        <v xml:space="preserve"> </v>
      </c>
      <c r="C30" s="13" t="str">
        <f t="shared" si="0"/>
        <v xml:space="preserve"> </v>
      </c>
      <c r="D30" s="13" t="s">
        <v>11</v>
      </c>
      <c r="E30" s="13" t="s">
        <v>25</v>
      </c>
      <c r="F30" s="29" t="s">
        <v>123</v>
      </c>
      <c r="G30" s="29" t="s">
        <v>122</v>
      </c>
      <c r="H30" s="29" t="s">
        <v>124</v>
      </c>
      <c r="I30" s="36" t="s">
        <v>166</v>
      </c>
      <c r="J30" s="29" t="s">
        <v>165</v>
      </c>
      <c r="K30" s="35"/>
      <c r="L30" s="30"/>
      <c r="M30" s="23" t="b">
        <f>AND(NOT(AND(ISBLANK('Rozvrhové akce'!F30),ISBLANK('Rozvrhové akce'!G30),ISBLANK('Rozvrhové akce'!H30),ISBLANK(I30),ISBLANK(J30),ISBLANK(K30),ISBLANK(L30))), OR(LEN(C30)&lt;2,ISBLANK(D30),ISBLANK(E30),ISBLANK('Rozvrhové akce'!F30),ISBLANK('Rozvrhové akce'!G30),ISBLANK('Rozvrhové akce'!H30),ISBLANK(I30),ISBLANK(J30),ISBLANK(K30),AND(K30=YesValue,ISBLANK(L30))))</f>
        <v>1</v>
      </c>
      <c r="N30" s="23"/>
    </row>
    <row r="31" spans="1:14" ht="15" customHeight="1" x14ac:dyDescent="0.2">
      <c r="A31" s="4"/>
      <c r="B31" s="12" t="str">
        <f t="shared" si="2"/>
        <v xml:space="preserve"> </v>
      </c>
      <c r="C31" s="13" t="str">
        <f t="shared" si="0"/>
        <v xml:space="preserve"> </v>
      </c>
      <c r="D31" s="13" t="s">
        <v>12</v>
      </c>
      <c r="E31" s="13" t="s">
        <v>26</v>
      </c>
      <c r="F31" s="29" t="s">
        <v>123</v>
      </c>
      <c r="G31" s="29" t="s">
        <v>122</v>
      </c>
      <c r="H31" s="29" t="s">
        <v>124</v>
      </c>
      <c r="I31" s="36" t="s">
        <v>166</v>
      </c>
      <c r="J31" s="29" t="s">
        <v>165</v>
      </c>
      <c r="K31" s="35"/>
      <c r="L31" s="30"/>
      <c r="M31" s="23" t="b">
        <f>AND(NOT(AND(ISBLANK('Rozvrhové akce'!F31),ISBLANK('Rozvrhové akce'!G31),ISBLANK('Rozvrhové akce'!H31),ISBLANK(I31),ISBLANK(J31),ISBLANK(K31),ISBLANK(L31))), OR(LEN(C31)&lt;2,ISBLANK(D31),ISBLANK(E31),ISBLANK('Rozvrhové akce'!F31),ISBLANK('Rozvrhové akce'!G31),ISBLANK('Rozvrhové akce'!H31),ISBLANK(I31),ISBLANK(J31),ISBLANK(K31),AND(K31=YesValue,ISBLANK(L31))))</f>
        <v>1</v>
      </c>
      <c r="N31" s="23"/>
    </row>
    <row r="32" spans="1:14" ht="15" customHeight="1" x14ac:dyDescent="0.2">
      <c r="A32" s="4"/>
      <c r="B32" s="12" t="str">
        <f t="shared" si="2"/>
        <v xml:space="preserve"> </v>
      </c>
      <c r="C32" s="13" t="str">
        <f t="shared" si="0"/>
        <v xml:space="preserve"> </v>
      </c>
      <c r="D32" s="13" t="s">
        <v>13</v>
      </c>
      <c r="E32" s="13" t="s">
        <v>27</v>
      </c>
      <c r="F32" s="29" t="s">
        <v>125</v>
      </c>
      <c r="G32" s="29" t="s">
        <v>126</v>
      </c>
      <c r="H32" s="29" t="s">
        <v>124</v>
      </c>
      <c r="I32" s="36" t="s">
        <v>166</v>
      </c>
      <c r="J32" s="29" t="s">
        <v>165</v>
      </c>
      <c r="K32" s="35"/>
      <c r="L32" s="30"/>
      <c r="M32" s="23" t="b">
        <f>AND(NOT(AND(ISBLANK('Rozvrhové akce'!F32),ISBLANK('Rozvrhové akce'!G32),ISBLANK('Rozvrhové akce'!H32),ISBLANK(I32),ISBLANK(J32),ISBLANK(K32),ISBLANK(L32))), OR(LEN(C32)&lt;2,ISBLANK(D32),ISBLANK(E32),ISBLANK('Rozvrhové akce'!F32),ISBLANK('Rozvrhové akce'!G32),ISBLANK('Rozvrhové akce'!H32),ISBLANK(I32),ISBLANK(J32),ISBLANK(K32),AND(K32=YesValue,ISBLANK(L32))))</f>
        <v>1</v>
      </c>
      <c r="N32" s="23"/>
    </row>
    <row r="33" spans="1:14" ht="15" customHeight="1" x14ac:dyDescent="0.2">
      <c r="A33" s="4"/>
      <c r="B33" s="12" t="str">
        <f t="shared" si="2"/>
        <v xml:space="preserve"> </v>
      </c>
      <c r="C33" s="13" t="str">
        <f t="shared" si="0"/>
        <v xml:space="preserve"> </v>
      </c>
      <c r="D33" s="13" t="s">
        <v>14</v>
      </c>
      <c r="E33" s="13" t="s">
        <v>28</v>
      </c>
      <c r="F33" s="29" t="s">
        <v>125</v>
      </c>
      <c r="G33" s="29" t="s">
        <v>126</v>
      </c>
      <c r="H33" s="29" t="s">
        <v>124</v>
      </c>
      <c r="I33" s="36" t="s">
        <v>166</v>
      </c>
      <c r="J33" s="29" t="s">
        <v>165</v>
      </c>
      <c r="K33" s="35"/>
      <c r="L33" s="30"/>
      <c r="M33" s="23" t="b">
        <f>AND(NOT(AND(ISBLANK('Rozvrhové akce'!F33),ISBLANK('Rozvrhové akce'!G33),ISBLANK('Rozvrhové akce'!H33),ISBLANK(I33),ISBLANK(J33),ISBLANK(K33),ISBLANK(L33))), OR(LEN(C33)&lt;2,ISBLANK(D33),ISBLANK(E33),ISBLANK('Rozvrhové akce'!F33),ISBLANK('Rozvrhové akce'!G33),ISBLANK('Rozvrhové akce'!H33),ISBLANK(I33),ISBLANK(J33),ISBLANK(K33),AND(K33=YesValue,ISBLANK(L33))))</f>
        <v>1</v>
      </c>
      <c r="N33" s="23"/>
    </row>
    <row r="34" spans="1:14" ht="15" customHeight="1" x14ac:dyDescent="0.2">
      <c r="A34" s="4"/>
      <c r="B34" s="12" t="str">
        <f t="shared" si="2"/>
        <v xml:space="preserve"> </v>
      </c>
      <c r="C34" s="13" t="str">
        <f t="shared" si="0"/>
        <v xml:space="preserve"> </v>
      </c>
      <c r="D34" s="13" t="s">
        <v>15</v>
      </c>
      <c r="E34" s="13" t="s">
        <v>29</v>
      </c>
      <c r="F34" s="29" t="s">
        <v>125</v>
      </c>
      <c r="G34" s="29" t="s">
        <v>126</v>
      </c>
      <c r="H34" s="29" t="s">
        <v>124</v>
      </c>
      <c r="I34" s="36" t="s">
        <v>166</v>
      </c>
      <c r="J34" s="29" t="s">
        <v>165</v>
      </c>
      <c r="K34" s="35"/>
      <c r="L34" s="30"/>
      <c r="M34" s="23" t="b">
        <f>AND(NOT(AND(ISBLANK('Rozvrhové akce'!F34),ISBLANK('Rozvrhové akce'!G34),ISBLANK('Rozvrhové akce'!H34),ISBLANK(I34),ISBLANK(J34),ISBLANK(K34),ISBLANK(L34))), OR(LEN(C34)&lt;2,ISBLANK(D34),ISBLANK(E34),ISBLANK('Rozvrhové akce'!F34),ISBLANK('Rozvrhové akce'!G34),ISBLANK('Rozvrhové akce'!H34),ISBLANK(I34),ISBLANK(J34),ISBLANK(K34),AND(K34=YesValue,ISBLANK(L34))))</f>
        <v>1</v>
      </c>
      <c r="N34" s="23"/>
    </row>
    <row r="35" spans="1:14" ht="15" customHeight="1" x14ac:dyDescent="0.2">
      <c r="A35" s="4"/>
      <c r="B35" s="12" t="str">
        <f t="shared" si="2"/>
        <v xml:space="preserve"> </v>
      </c>
      <c r="C35" s="13" t="str">
        <f t="shared" si="0"/>
        <v xml:space="preserve"> 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>AND(NOT(AND(ISBLANK(#REF!),ISBLANK(#REF!),ISBLANK(#REF!),ISBLANK(I35),ISBLANK(J35),ISBLANK(K35),ISBLANK(L35))), OR(LEN(C35)&lt;2,ISBLANK(D35),ISBLANK(E35),ISBLANK(#REF!),ISBLANK(#REF!),ISBLANK(#REF!),ISBLANK(I35),ISBLANK(J35),ISBLANK(K35),AND(K35=YesValue,ISBLANK(L35))))</f>
        <v>1</v>
      </c>
      <c r="N35" s="23"/>
    </row>
    <row r="36" spans="1:14" ht="15.75" customHeight="1" thickBot="1" x14ac:dyDescent="0.25">
      <c r="A36" s="4"/>
      <c r="B36" s="14" t="str">
        <f t="shared" si="2"/>
        <v xml:space="preserve"> </v>
      </c>
      <c r="C36" s="13" t="str">
        <f t="shared" si="0"/>
        <v xml:space="preserve"> 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>AND(NOT(AND(ISBLANK(#REF!),ISBLANK(#REF!),ISBLANK(#REF!),ISBLANK(I36),ISBLANK(J36),ISBLANK(K36),ISBLANK(L36))), OR(LEN(C36)&lt;2,ISBLANK(D36),ISBLANK(E36),ISBLANK(#REF!),ISBLANK(#REF!),ISBLANK(#REF!),ISBLANK(I36),ISBLANK(J36),ISBLANK(K36),AND(K36=YesValue,ISBLANK(L36))))</f>
        <v>1</v>
      </c>
      <c r="N36" s="23"/>
    </row>
    <row r="37" spans="1:14" ht="15" customHeight="1" x14ac:dyDescent="0.2">
      <c r="A37" s="31"/>
      <c r="B37" s="12" t="str">
        <f>IF(A37&gt;0,A37," ")</f>
        <v xml:space="preserve"> </v>
      </c>
      <c r="C37" s="13" t="str">
        <f t="shared" si="0"/>
        <v xml:space="preserve"> 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>AND(NOT(AND(ISBLANK(#REF!),ISBLANK(#REF!),ISBLANK(#REF!),ISBLANK(I37),ISBLANK(J37),ISBLANK(K37),ISBLANK(L37))), OR(LEN(C37)&lt;2,ISBLANK(D37),ISBLANK(E37),ISBLANK(#REF!),ISBLANK(#REF!),ISBLANK(#REF!),ISBLANK(I37),ISBLANK(J37),ISBLANK(K37),AND(K37=YesValue,ISBLANK(L37))))</f>
        <v>1</v>
      </c>
      <c r="N37" s="23"/>
    </row>
    <row r="38" spans="1:14" ht="15" customHeight="1" x14ac:dyDescent="0.2">
      <c r="A38" s="4">
        <v>42656</v>
      </c>
      <c r="B38" s="12" t="str">
        <f t="shared" ref="B38:B50" si="3">IF(B37&gt;0,B37," ")</f>
        <v xml:space="preserve"> </v>
      </c>
      <c r="C38" s="13" t="str">
        <f t="shared" si="0"/>
        <v xml:space="preserve"> </v>
      </c>
      <c r="D38" s="13" t="s">
        <v>5</v>
      </c>
      <c r="E38" s="13" t="s">
        <v>19</v>
      </c>
      <c r="F38" s="29" t="s">
        <v>136</v>
      </c>
      <c r="G38" s="29" t="s">
        <v>135</v>
      </c>
      <c r="H38" s="29" t="s">
        <v>121</v>
      </c>
      <c r="I38" s="36" t="s">
        <v>166</v>
      </c>
      <c r="J38" s="29" t="s">
        <v>165</v>
      </c>
      <c r="K38" s="35"/>
      <c r="L38" s="30"/>
      <c r="M38" s="23" t="b">
        <f>AND(NOT(AND(ISBLANK('Rozvrhové akce'!F44),ISBLANK('Rozvrhové akce'!G44),ISBLANK('Rozvrhové akce'!H44),ISBLANK(I38),ISBLANK(J38),ISBLANK(K38),ISBLANK(L38))), OR(LEN(C38)&lt;2,ISBLANK(D38),ISBLANK(E38),ISBLANK('Rozvrhové akce'!F44),ISBLANK('Rozvrhové akce'!G44),ISBLANK('Rozvrhové akce'!H44),ISBLANK(I38),ISBLANK(J38),ISBLANK(K38),AND(K38=YesValue,ISBLANK(L38))))</f>
        <v>1</v>
      </c>
      <c r="N38" s="23"/>
    </row>
    <row r="39" spans="1:14" ht="15" customHeight="1" x14ac:dyDescent="0.2">
      <c r="A39" s="4"/>
      <c r="B39" s="12" t="str">
        <f t="shared" si="3"/>
        <v xml:space="preserve"> </v>
      </c>
      <c r="C39" s="13" t="str">
        <f t="shared" si="0"/>
        <v xml:space="preserve"> </v>
      </c>
      <c r="D39" s="13" t="s">
        <v>6</v>
      </c>
      <c r="E39" s="13" t="s">
        <v>20</v>
      </c>
      <c r="F39" s="29" t="s">
        <v>136</v>
      </c>
      <c r="G39" s="29" t="s">
        <v>135</v>
      </c>
      <c r="H39" s="29" t="s">
        <v>121</v>
      </c>
      <c r="I39" s="36" t="s">
        <v>166</v>
      </c>
      <c r="J39" s="29" t="s">
        <v>165</v>
      </c>
      <c r="K39" s="35"/>
      <c r="L39" s="30"/>
      <c r="M39" s="23" t="b">
        <f>AND(NOT(AND(ISBLANK('Rozvrhové akce'!F45),ISBLANK('Rozvrhové akce'!G45),ISBLANK('Rozvrhové akce'!H45),ISBLANK(I39),ISBLANK(J39),ISBLANK(K39),ISBLANK(L39))), OR(LEN(C39)&lt;2,ISBLANK(D39),ISBLANK(E39),ISBLANK('Rozvrhové akce'!F45),ISBLANK('Rozvrhové akce'!G45),ISBLANK('Rozvrhové akce'!H45),ISBLANK(I39),ISBLANK(J39),ISBLANK(K39),AND(K39=YesValue,ISBLANK(L39))))</f>
        <v>1</v>
      </c>
      <c r="N39" s="23"/>
    </row>
    <row r="40" spans="1:14" ht="15" customHeight="1" x14ac:dyDescent="0.2">
      <c r="A40" s="4"/>
      <c r="B40" s="12" t="str">
        <f t="shared" si="3"/>
        <v xml:space="preserve"> </v>
      </c>
      <c r="C40" s="13" t="str">
        <f t="shared" si="0"/>
        <v xml:space="preserve"> </v>
      </c>
      <c r="D40" s="13" t="s">
        <v>7</v>
      </c>
      <c r="E40" s="13" t="s">
        <v>21</v>
      </c>
      <c r="F40" s="29" t="s">
        <v>120</v>
      </c>
      <c r="G40" s="29" t="s">
        <v>137</v>
      </c>
      <c r="H40" s="29" t="s">
        <v>132</v>
      </c>
      <c r="I40" s="36" t="s">
        <v>166</v>
      </c>
      <c r="J40" s="29" t="s">
        <v>165</v>
      </c>
      <c r="K40" s="35"/>
      <c r="L40" s="30"/>
      <c r="M40" s="23" t="b">
        <f>AND(NOT(AND(ISBLANK('Rozvrhové akce'!F46),ISBLANK('Rozvrhové akce'!G46),ISBLANK('Rozvrhové akce'!H46),ISBLANK(I40),ISBLANK(J40),ISBLANK(K40),ISBLANK(L40))), OR(LEN(C40)&lt;2,ISBLANK(D40),ISBLANK(E40),ISBLANK('Rozvrhové akce'!F46),ISBLANK('Rozvrhové akce'!G46),ISBLANK('Rozvrhové akce'!H46),ISBLANK(I40),ISBLANK(J40),ISBLANK(K40),AND(K40=YesValue,ISBLANK(L40))))</f>
        <v>1</v>
      </c>
      <c r="N40" s="23"/>
    </row>
    <row r="41" spans="1:14" ht="15" customHeight="1" x14ac:dyDescent="0.2">
      <c r="A41" s="4"/>
      <c r="B41" s="12" t="str">
        <f t="shared" si="3"/>
        <v xml:space="preserve"> </v>
      </c>
      <c r="C41" s="13" t="str">
        <f t="shared" si="0"/>
        <v xml:space="preserve"> </v>
      </c>
      <c r="D41" s="13" t="s">
        <v>8</v>
      </c>
      <c r="E41" s="13" t="s">
        <v>22</v>
      </c>
      <c r="F41" s="29" t="s">
        <v>120</v>
      </c>
      <c r="G41" s="29" t="s">
        <v>137</v>
      </c>
      <c r="H41" s="29" t="s">
        <v>132</v>
      </c>
      <c r="I41" s="36" t="s">
        <v>166</v>
      </c>
      <c r="J41" s="29" t="s">
        <v>165</v>
      </c>
      <c r="K41" s="35"/>
      <c r="L41" s="30"/>
      <c r="M41" s="23" t="b">
        <f>AND(NOT(AND(ISBLANK('Rozvrhové akce'!F47),ISBLANK('Rozvrhové akce'!G47),ISBLANK('Rozvrhové akce'!H47),ISBLANK(I41),ISBLANK(J41),ISBLANK(K41),ISBLANK(L41))), OR(LEN(C41)&lt;2,ISBLANK(D41),ISBLANK(E41),ISBLANK('Rozvrhové akce'!F47),ISBLANK('Rozvrhové akce'!G47),ISBLANK('Rozvrhové akce'!H47),ISBLANK(I41),ISBLANK(J41),ISBLANK(K41),AND(K41=YesValue,ISBLANK(L41))))</f>
        <v>1</v>
      </c>
      <c r="N41" s="23"/>
    </row>
    <row r="42" spans="1:14" ht="15" customHeight="1" x14ac:dyDescent="0.2">
      <c r="A42" s="4"/>
      <c r="B42" s="12" t="str">
        <f t="shared" si="3"/>
        <v xml:space="preserve"> </v>
      </c>
      <c r="C42" s="13" t="str">
        <f t="shared" si="0"/>
        <v xml:space="preserve"> </v>
      </c>
      <c r="D42" s="13" t="s">
        <v>9</v>
      </c>
      <c r="E42" s="13" t="s">
        <v>23</v>
      </c>
      <c r="F42" s="29" t="s">
        <v>120</v>
      </c>
      <c r="G42" s="29" t="s">
        <v>137</v>
      </c>
      <c r="H42" s="29" t="s">
        <v>132</v>
      </c>
      <c r="I42" s="36" t="s">
        <v>166</v>
      </c>
      <c r="J42" s="29" t="s">
        <v>165</v>
      </c>
      <c r="K42" s="35"/>
      <c r="L42" s="30"/>
      <c r="M42" s="23" t="b">
        <f>AND(NOT(AND(ISBLANK('Rozvrhové akce'!F228),ISBLANK('Rozvrhové akce'!G228),ISBLANK('Rozvrhové akce'!H228),ISBLANK(I42),ISBLANK(J42),ISBLANK(K42),ISBLANK(L42))), OR(LEN(C42)&lt;2,ISBLANK(D42),ISBLANK(E42),ISBLANK('Rozvrhové akce'!F228),ISBLANK('Rozvrhové akce'!G228),ISBLANK('Rozvrhové akce'!H228),ISBLANK(I42),ISBLANK(J42),ISBLANK(K42),AND(K42=YesValue,ISBLANK(L42))))</f>
        <v>1</v>
      </c>
      <c r="N42" s="23"/>
    </row>
    <row r="43" spans="1:14" ht="15" customHeight="1" x14ac:dyDescent="0.2">
      <c r="A43" s="4"/>
      <c r="B43" s="12" t="str">
        <f t="shared" si="3"/>
        <v xml:space="preserve"> </v>
      </c>
      <c r="C43" s="13" t="str">
        <f t="shared" si="0"/>
        <v xml:space="preserve"> </v>
      </c>
      <c r="D43" s="13" t="s">
        <v>10</v>
      </c>
      <c r="E43" s="13" t="s">
        <v>24</v>
      </c>
      <c r="F43" s="29" t="s">
        <v>120</v>
      </c>
      <c r="G43" s="29" t="s">
        <v>137</v>
      </c>
      <c r="H43" s="29" t="s">
        <v>132</v>
      </c>
      <c r="I43" s="36" t="s">
        <v>166</v>
      </c>
      <c r="J43" s="29" t="s">
        <v>165</v>
      </c>
      <c r="K43" s="35"/>
      <c r="L43" s="30"/>
      <c r="M43" s="23" t="b">
        <f>AND(NOT(AND(ISBLANK('Rozvrhové akce'!F229),ISBLANK('Rozvrhové akce'!G229),ISBLANK('Rozvrhové akce'!H229),ISBLANK(I43),ISBLANK(J43),ISBLANK(K43),ISBLANK(L43))), OR(LEN(C43)&lt;2,ISBLANK(D43),ISBLANK(E43),ISBLANK('Rozvrhové akce'!F229),ISBLANK('Rozvrhové akce'!G229),ISBLANK('Rozvrhové akce'!H229),ISBLANK(I43),ISBLANK(J43),ISBLANK(K43),AND(K43=YesValue,ISBLANK(L43))))</f>
        <v>1</v>
      </c>
      <c r="N43" s="23"/>
    </row>
    <row r="44" spans="1:14" ht="15" customHeight="1" x14ac:dyDescent="0.2">
      <c r="A44" s="4"/>
      <c r="B44" s="12" t="str">
        <f t="shared" si="3"/>
        <v xml:space="preserve"> </v>
      </c>
      <c r="C44" s="13" t="str">
        <f t="shared" si="0"/>
        <v xml:space="preserve"> </v>
      </c>
      <c r="D44" s="13" t="s">
        <v>11</v>
      </c>
      <c r="E44" s="13" t="s">
        <v>25</v>
      </c>
      <c r="F44" s="29" t="s">
        <v>128</v>
      </c>
      <c r="G44" s="29" t="s">
        <v>127</v>
      </c>
      <c r="H44" s="29" t="s">
        <v>170</v>
      </c>
      <c r="I44" s="36" t="s">
        <v>166</v>
      </c>
      <c r="J44" s="29" t="s">
        <v>165</v>
      </c>
      <c r="K44" s="35"/>
      <c r="L44" s="30"/>
      <c r="M44" s="23" t="b">
        <f>AND(NOT(AND(ISBLANK('Rozvrhové akce'!F40),ISBLANK('Rozvrhové akce'!G40),ISBLANK('Rozvrhové akce'!H40),ISBLANK(I44),ISBLANK(J44),ISBLANK(K44),ISBLANK(L44))), OR(LEN(C44)&lt;2,ISBLANK(D44),ISBLANK(E44),ISBLANK('Rozvrhové akce'!F40),ISBLANK('Rozvrhové akce'!G40),ISBLANK('Rozvrhové akce'!H40),ISBLANK(I44),ISBLANK(J44),ISBLANK(K44),AND(K44=YesValue,ISBLANK(L44))))</f>
        <v>1</v>
      </c>
      <c r="N44" s="23"/>
    </row>
    <row r="45" spans="1:14" ht="15" customHeight="1" x14ac:dyDescent="0.2">
      <c r="A45" s="4"/>
      <c r="B45" s="12" t="str">
        <f t="shared" si="3"/>
        <v xml:space="preserve"> </v>
      </c>
      <c r="C45" s="13" t="str">
        <f t="shared" si="0"/>
        <v xml:space="preserve"> </v>
      </c>
      <c r="D45" s="13" t="s">
        <v>12</v>
      </c>
      <c r="E45" s="13" t="s">
        <v>26</v>
      </c>
      <c r="F45" s="29" t="s">
        <v>128</v>
      </c>
      <c r="G45" s="29" t="s">
        <v>127</v>
      </c>
      <c r="H45" s="29" t="s">
        <v>170</v>
      </c>
      <c r="I45" s="36" t="s">
        <v>166</v>
      </c>
      <c r="J45" s="29" t="s">
        <v>165</v>
      </c>
      <c r="K45" s="35"/>
      <c r="L45" s="30"/>
      <c r="M45" s="23" t="b">
        <f>AND(NOT(AND(ISBLANK('Rozvrhové akce'!F41),ISBLANK('Rozvrhové akce'!G41),ISBLANK('Rozvrhové akce'!H41),ISBLANK(I45),ISBLANK(J45),ISBLANK(K45),ISBLANK(L45))), OR(LEN(C45)&lt;2,ISBLANK(D45),ISBLANK(E45),ISBLANK('Rozvrhové akce'!F41),ISBLANK('Rozvrhové akce'!G41),ISBLANK('Rozvrhové akce'!H41),ISBLANK(I45),ISBLANK(J45),ISBLANK(K45),AND(K45=YesValue,ISBLANK(L45))))</f>
        <v>1</v>
      </c>
      <c r="N45" s="23"/>
    </row>
    <row r="46" spans="1:14" ht="15" customHeight="1" x14ac:dyDescent="0.2">
      <c r="A46" s="4"/>
      <c r="B46" s="12" t="str">
        <f t="shared" si="3"/>
        <v xml:space="preserve"> </v>
      </c>
      <c r="C46" s="13" t="str">
        <f t="shared" si="0"/>
        <v xml:space="preserve"> </v>
      </c>
      <c r="D46" s="13" t="s">
        <v>13</v>
      </c>
      <c r="E46" s="13" t="s">
        <v>27</v>
      </c>
      <c r="F46" s="29" t="s">
        <v>128</v>
      </c>
      <c r="G46" s="29" t="s">
        <v>127</v>
      </c>
      <c r="H46" s="29" t="s">
        <v>170</v>
      </c>
      <c r="I46" s="36" t="s">
        <v>166</v>
      </c>
      <c r="J46" s="29" t="s">
        <v>165</v>
      </c>
      <c r="K46" s="35"/>
      <c r="L46" s="30"/>
      <c r="M46" s="23" t="b">
        <f>AND(NOT(AND(ISBLANK('Rozvrhové akce'!F42),ISBLANK('Rozvrhové akce'!G42),ISBLANK('Rozvrhové akce'!H42),ISBLANK(I46),ISBLANK(J46),ISBLANK(K46),ISBLANK(L46))), OR(LEN(C46)&lt;2,ISBLANK(D46),ISBLANK(E46),ISBLANK('Rozvrhové akce'!F42),ISBLANK('Rozvrhové akce'!G42),ISBLANK('Rozvrhové akce'!H42),ISBLANK(I46),ISBLANK(J46),ISBLANK(K46),AND(K46=YesValue,ISBLANK(L46))))</f>
        <v>1</v>
      </c>
      <c r="N46" s="23"/>
    </row>
    <row r="47" spans="1:14" ht="15" customHeight="1" x14ac:dyDescent="0.2">
      <c r="A47" s="4"/>
      <c r="B47" s="12" t="str">
        <f t="shared" si="3"/>
        <v xml:space="preserve"> </v>
      </c>
      <c r="C47" s="13" t="str">
        <f t="shared" si="0"/>
        <v xml:space="preserve"> </v>
      </c>
      <c r="D47" s="13" t="s">
        <v>14</v>
      </c>
      <c r="E47" s="13" t="s">
        <v>28</v>
      </c>
      <c r="F47" s="29" t="s">
        <v>128</v>
      </c>
      <c r="G47" s="29" t="s">
        <v>127</v>
      </c>
      <c r="H47" s="29" t="s">
        <v>170</v>
      </c>
      <c r="I47" s="36" t="s">
        <v>166</v>
      </c>
      <c r="J47" s="29" t="s">
        <v>165</v>
      </c>
      <c r="K47" s="35"/>
      <c r="L47" s="30"/>
      <c r="M47" s="23" t="b">
        <f>AND(NOT(AND(ISBLANK('Rozvrhové akce'!F43),ISBLANK('Rozvrhové akce'!G43),ISBLANK('Rozvrhové akce'!H43),ISBLANK(I47),ISBLANK(J47),ISBLANK(K47),ISBLANK(L47))), OR(LEN(C47)&lt;2,ISBLANK(D47),ISBLANK(E47),ISBLANK('Rozvrhové akce'!F43),ISBLANK('Rozvrhové akce'!G43),ISBLANK('Rozvrhové akce'!H43),ISBLANK(I47),ISBLANK(J47),ISBLANK(K47),AND(K47=YesValue,ISBLANK(L47))))</f>
        <v>1</v>
      </c>
      <c r="N47" s="23"/>
    </row>
    <row r="48" spans="1:14" ht="15" customHeight="1" x14ac:dyDescent="0.2">
      <c r="A48" s="4"/>
      <c r="B48" s="12" t="str">
        <f t="shared" si="3"/>
        <v xml:space="preserve"> </v>
      </c>
      <c r="C48" s="13" t="str">
        <f t="shared" si="0"/>
        <v xml:space="preserve"> 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e">
        <f>AND(NOT(AND(ISBLANK(#REF!),ISBLANK(#REF!),ISBLANK(#REF!),ISBLANK(#REF!),ISBLANK(#REF!),ISBLANK(#REF!),ISBLANK(L48))), OR(LEN(C48)&lt;2,ISBLANK(D48),ISBLANK(E48),ISBLANK(#REF!),ISBLANK(#REF!),ISBLANK(#REF!),ISBLANK(#REF!),ISBLANK(#REF!),ISBLANK(#REF!),AND(#REF!=YesValue,ISBLANK(L48))))</f>
        <v>#REF!</v>
      </c>
      <c r="N48" s="23"/>
    </row>
    <row r="49" spans="1:14" ht="15" customHeight="1" x14ac:dyDescent="0.2">
      <c r="A49" s="4"/>
      <c r="B49" s="12" t="str">
        <f t="shared" si="3"/>
        <v xml:space="preserve"> </v>
      </c>
      <c r="C49" s="13" t="str">
        <f t="shared" si="0"/>
        <v xml:space="preserve"> 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e">
        <f>AND(NOT(AND(ISBLANK(#REF!),ISBLANK(#REF!),ISBLANK(#REF!),ISBLANK(#REF!),ISBLANK(#REF!),ISBLANK(#REF!),ISBLANK(L49))), OR(LEN(C49)&lt;2,ISBLANK(D49),ISBLANK(E49),ISBLANK(#REF!),ISBLANK(#REF!),ISBLANK(#REF!),ISBLANK(#REF!),ISBLANK(#REF!),ISBLANK(#REF!),AND(#REF!=YesValue,ISBLANK(L49))))</f>
        <v>#REF!</v>
      </c>
      <c r="N49" s="23"/>
    </row>
    <row r="50" spans="1:14" ht="15.75" customHeight="1" thickBot="1" x14ac:dyDescent="0.25">
      <c r="A50" s="4"/>
      <c r="B50" s="14" t="str">
        <f t="shared" si="3"/>
        <v xml:space="preserve"> </v>
      </c>
      <c r="C50" s="13" t="str">
        <f t="shared" si="0"/>
        <v xml:space="preserve"> 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e">
        <f>AND(NOT(AND(ISBLANK(#REF!),ISBLANK(#REF!),ISBLANK(#REF!),ISBLANK(#REF!),ISBLANK(#REF!),ISBLANK(#REF!),ISBLANK(L50))), OR(LEN(C50)&lt;2,ISBLANK(D50),ISBLANK(E50),ISBLANK(#REF!),ISBLANK(#REF!),ISBLANK(#REF!),ISBLANK(#REF!),ISBLANK(#REF!),ISBLANK(#REF!),AND(#REF!=YesValue,ISBLANK(L50))))</f>
        <v>#REF!</v>
      </c>
      <c r="N50" s="23"/>
    </row>
    <row r="51" spans="1:14" ht="15" customHeight="1" x14ac:dyDescent="0.2">
      <c r="A51" s="31"/>
      <c r="B51" s="12" t="str">
        <f>IF(A51&gt;0,A51," ")</f>
        <v xml:space="preserve"> </v>
      </c>
      <c r="C51" s="13" t="str">
        <f t="shared" si="0"/>
        <v xml:space="preserve"> 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e">
        <f>AND(NOT(AND(ISBLANK(#REF!),ISBLANK(#REF!),ISBLANK(#REF!),ISBLANK(#REF!),ISBLANK(#REF!),ISBLANK(#REF!),ISBLANK(L51))), OR(LEN(C51)&lt;2,ISBLANK(D51),ISBLANK(E51),ISBLANK(#REF!),ISBLANK(#REF!),ISBLANK(#REF!),ISBLANK(#REF!),ISBLANK(#REF!),ISBLANK(#REF!),AND(#REF!=YesValue,ISBLANK(L51))))</f>
        <v>#REF!</v>
      </c>
      <c r="N51" s="23"/>
    </row>
    <row r="52" spans="1:14" ht="15" customHeight="1" x14ac:dyDescent="0.2">
      <c r="A52" s="4">
        <v>43035</v>
      </c>
      <c r="B52" s="12" t="str">
        <f t="shared" ref="B52:B64" si="4">IF(B51&gt;0,B51," ")</f>
        <v xml:space="preserve"> </v>
      </c>
      <c r="C52" s="13" t="str">
        <f t="shared" si="0"/>
        <v xml:space="preserve"> </v>
      </c>
      <c r="D52" s="13" t="s">
        <v>5</v>
      </c>
      <c r="E52" s="13" t="s">
        <v>19</v>
      </c>
      <c r="F52" s="29" t="s">
        <v>118</v>
      </c>
      <c r="G52" s="29" t="s">
        <v>117</v>
      </c>
      <c r="H52" s="29" t="s">
        <v>169</v>
      </c>
      <c r="I52" s="36" t="s">
        <v>166</v>
      </c>
      <c r="J52" s="29" t="s">
        <v>165</v>
      </c>
      <c r="K52" s="35"/>
      <c r="L52" s="30"/>
      <c r="M52" s="23" t="b">
        <f>AND(NOT(AND(ISBLANK('Rozvrhové akce'!F52),ISBLANK('Rozvrhové akce'!G52),ISBLANK('Rozvrhové akce'!H52),ISBLANK(I52),ISBLANK(J52),ISBLANK(K52),ISBLANK(L52))), OR(LEN(C52)&lt;2,ISBLANK(D52),ISBLANK(E52),ISBLANK('Rozvrhové akce'!F52),ISBLANK('Rozvrhové akce'!G52),ISBLANK('Rozvrhové akce'!H52),ISBLANK(I52),ISBLANK(J52),ISBLANK(K52),AND(K52=YesValue,ISBLANK(L52))))</f>
        <v>1</v>
      </c>
      <c r="N52" s="23"/>
    </row>
    <row r="53" spans="1:14" ht="15" customHeight="1" x14ac:dyDescent="0.2">
      <c r="A53" s="4"/>
      <c r="B53" s="12" t="str">
        <f t="shared" si="4"/>
        <v xml:space="preserve"> </v>
      </c>
      <c r="C53" s="13" t="str">
        <f t="shared" si="0"/>
        <v xml:space="preserve"> </v>
      </c>
      <c r="D53" s="13" t="s">
        <v>6</v>
      </c>
      <c r="E53" s="13" t="s">
        <v>20</v>
      </c>
      <c r="F53" s="29" t="s">
        <v>118</v>
      </c>
      <c r="G53" s="29" t="s">
        <v>117</v>
      </c>
      <c r="H53" s="29" t="s">
        <v>169</v>
      </c>
      <c r="I53" s="36" t="s">
        <v>166</v>
      </c>
      <c r="J53" s="29" t="s">
        <v>165</v>
      </c>
      <c r="K53" s="35"/>
      <c r="L53" s="30"/>
      <c r="M53" s="23" t="b">
        <f>AND(NOT(AND(ISBLANK('Rozvrhové akce'!F53),ISBLANK('Rozvrhové akce'!G53),ISBLANK('Rozvrhové akce'!H53),ISBLANK(I53),ISBLANK(J53),ISBLANK(K53),ISBLANK(L53))), OR(LEN(C53)&lt;2,ISBLANK(D53),ISBLANK(E53),ISBLANK('Rozvrhové akce'!F53),ISBLANK('Rozvrhové akce'!G53),ISBLANK('Rozvrhové akce'!H53),ISBLANK(I53),ISBLANK(J53),ISBLANK(K53),AND(K53=YesValue,ISBLANK(L53))))</f>
        <v>1</v>
      </c>
      <c r="N53" s="23"/>
    </row>
    <row r="54" spans="1:14" ht="15" customHeight="1" x14ac:dyDescent="0.2">
      <c r="A54" s="4"/>
      <c r="B54" s="12" t="str">
        <f t="shared" si="4"/>
        <v xml:space="preserve"> </v>
      </c>
      <c r="C54" s="13" t="str">
        <f t="shared" si="0"/>
        <v xml:space="preserve"> </v>
      </c>
      <c r="D54" s="13" t="s">
        <v>7</v>
      </c>
      <c r="E54" s="13" t="s">
        <v>21</v>
      </c>
      <c r="F54" s="29" t="s">
        <v>138</v>
      </c>
      <c r="G54" s="29" t="s">
        <v>133</v>
      </c>
      <c r="H54" s="29" t="s">
        <v>134</v>
      </c>
      <c r="I54" s="36" t="s">
        <v>166</v>
      </c>
      <c r="J54" s="29" t="s">
        <v>165</v>
      </c>
      <c r="K54" s="35"/>
      <c r="L54" s="30"/>
      <c r="M54" s="23" t="b">
        <f>AND(NOT(AND(ISBLANK('Rozvrhové akce'!F54),ISBLANK('Rozvrhové akce'!G54),ISBLANK('Rozvrhové akce'!H54),ISBLANK(I54),ISBLANK(J54),ISBLANK(K54),ISBLANK(L54))), OR(LEN(C54)&lt;2,ISBLANK(D54),ISBLANK(E54),ISBLANK('Rozvrhové akce'!F54),ISBLANK('Rozvrhové akce'!G54),ISBLANK('Rozvrhové akce'!H54),ISBLANK(I54),ISBLANK(J54),ISBLANK(K54),AND(K54=YesValue,ISBLANK(L54))))</f>
        <v>1</v>
      </c>
      <c r="N54" s="23"/>
    </row>
    <row r="55" spans="1:14" ht="15" customHeight="1" x14ac:dyDescent="0.2">
      <c r="A55" s="4"/>
      <c r="B55" s="12" t="str">
        <f t="shared" si="4"/>
        <v xml:space="preserve"> </v>
      </c>
      <c r="C55" s="13" t="str">
        <f t="shared" si="0"/>
        <v xml:space="preserve"> </v>
      </c>
      <c r="D55" s="13" t="s">
        <v>8</v>
      </c>
      <c r="E55" s="13" t="s">
        <v>22</v>
      </c>
      <c r="F55" s="29" t="s">
        <v>138</v>
      </c>
      <c r="G55" s="29" t="s">
        <v>133</v>
      </c>
      <c r="H55" s="29" t="s">
        <v>134</v>
      </c>
      <c r="I55" s="36" t="s">
        <v>166</v>
      </c>
      <c r="J55" s="29" t="s">
        <v>165</v>
      </c>
      <c r="K55" s="35"/>
      <c r="L55" s="30"/>
      <c r="M55" s="23" t="b">
        <f>AND(NOT(AND(ISBLANK('Rozvrhové akce'!F55),ISBLANK('Rozvrhové akce'!G55),ISBLANK('Rozvrhové akce'!H55),ISBLANK(I55),ISBLANK(J55),ISBLANK(K55),ISBLANK(L55))), OR(LEN(C55)&lt;2,ISBLANK(D55),ISBLANK(E55),ISBLANK('Rozvrhové akce'!F55),ISBLANK('Rozvrhové akce'!G55),ISBLANK('Rozvrhové akce'!H55),ISBLANK(I55),ISBLANK(J55),ISBLANK(K55),AND(K55=YesValue,ISBLANK(L55))))</f>
        <v>1</v>
      </c>
      <c r="N55" s="23"/>
    </row>
    <row r="56" spans="1:14" ht="15" customHeight="1" x14ac:dyDescent="0.2">
      <c r="A56" s="4"/>
      <c r="B56" s="12" t="str">
        <f t="shared" si="4"/>
        <v xml:space="preserve"> </v>
      </c>
      <c r="C56" s="13" t="str">
        <f t="shared" si="0"/>
        <v xml:space="preserve"> </v>
      </c>
      <c r="D56" s="13" t="s">
        <v>9</v>
      </c>
      <c r="E56" s="13" t="s">
        <v>23</v>
      </c>
      <c r="F56" s="29" t="s">
        <v>138</v>
      </c>
      <c r="G56" s="29" t="s">
        <v>133</v>
      </c>
      <c r="H56" s="29" t="s">
        <v>134</v>
      </c>
      <c r="I56" s="36" t="s">
        <v>166</v>
      </c>
      <c r="J56" s="29" t="s">
        <v>165</v>
      </c>
      <c r="K56" s="35"/>
      <c r="L56" s="30"/>
      <c r="M56" s="23" t="b">
        <f>AND(NOT(AND(ISBLANK('Rozvrhové akce'!F56),ISBLANK('Rozvrhové akce'!G56),ISBLANK('Rozvrhové akce'!H56),ISBLANK(I56),ISBLANK(J56),ISBLANK(K56),ISBLANK(L56))), OR(LEN(C56)&lt;2,ISBLANK(D56),ISBLANK(E56),ISBLANK('Rozvrhové akce'!F56),ISBLANK('Rozvrhové akce'!G56),ISBLANK('Rozvrhové akce'!H56),ISBLANK(I56),ISBLANK(J56),ISBLANK(K56),AND(K56=YesValue,ISBLANK(L56))))</f>
        <v>1</v>
      </c>
      <c r="N56" s="23"/>
    </row>
    <row r="57" spans="1:14" ht="15" customHeight="1" x14ac:dyDescent="0.2">
      <c r="A57" s="4"/>
      <c r="B57" s="12" t="str">
        <f t="shared" si="4"/>
        <v xml:space="preserve"> </v>
      </c>
      <c r="C57" s="13" t="str">
        <f t="shared" si="0"/>
        <v xml:space="preserve"> </v>
      </c>
      <c r="D57" s="13" t="s">
        <v>10</v>
      </c>
      <c r="E57" s="13" t="s">
        <v>24</v>
      </c>
      <c r="F57" s="29" t="s">
        <v>138</v>
      </c>
      <c r="G57" s="29" t="s">
        <v>133</v>
      </c>
      <c r="H57" s="29" t="s">
        <v>134</v>
      </c>
      <c r="I57" s="36" t="s">
        <v>166</v>
      </c>
      <c r="J57" s="29" t="s">
        <v>165</v>
      </c>
      <c r="K57" s="35"/>
      <c r="L57" s="30"/>
      <c r="M57" s="23" t="b">
        <f>AND(NOT(AND(ISBLANK('Rozvrhové akce'!F57),ISBLANK('Rozvrhové akce'!G57),ISBLANK('Rozvrhové akce'!H57),ISBLANK(I57),ISBLANK(J57),ISBLANK(K57),ISBLANK(L57))), OR(LEN(C57)&lt;2,ISBLANK(D57),ISBLANK(E57),ISBLANK('Rozvrhové akce'!F57),ISBLANK('Rozvrhové akce'!G57),ISBLANK('Rozvrhové akce'!H57),ISBLANK(I57),ISBLANK(J57),ISBLANK(K57),AND(K57=YesValue,ISBLANK(L57))))</f>
        <v>1</v>
      </c>
      <c r="N57" s="23"/>
    </row>
    <row r="58" spans="1:14" ht="15" customHeight="1" x14ac:dyDescent="0.2">
      <c r="A58" s="4"/>
      <c r="B58" s="12" t="str">
        <f t="shared" si="4"/>
        <v xml:space="preserve"> </v>
      </c>
      <c r="C58" s="13" t="str">
        <f t="shared" si="0"/>
        <v xml:space="preserve"> </v>
      </c>
      <c r="D58" s="13" t="s">
        <v>11</v>
      </c>
      <c r="E58" s="13" t="s">
        <v>25</v>
      </c>
      <c r="F58" s="29" t="s">
        <v>136</v>
      </c>
      <c r="G58" s="29" t="s">
        <v>119</v>
      </c>
      <c r="H58" s="29" t="s">
        <v>121</v>
      </c>
      <c r="I58" s="36" t="s">
        <v>166</v>
      </c>
      <c r="J58" s="29" t="s">
        <v>165</v>
      </c>
      <c r="K58" s="35"/>
      <c r="L58" s="30"/>
      <c r="M58" s="23" t="b">
        <f>AND(NOT(AND(ISBLANK('Rozvrhové akce'!F58),ISBLANK('Rozvrhové akce'!G58),ISBLANK('Rozvrhové akce'!H58),ISBLANK(I58),ISBLANK(J58),ISBLANK(K58),ISBLANK(L58))), OR(LEN(C58)&lt;2,ISBLANK(D58),ISBLANK(E58),ISBLANK('Rozvrhové akce'!F58),ISBLANK('Rozvrhové akce'!G58),ISBLANK('Rozvrhové akce'!H58),ISBLANK(I58),ISBLANK(J58),ISBLANK(K58),AND(K58=YesValue,ISBLANK(L58))))</f>
        <v>1</v>
      </c>
      <c r="N58" s="23"/>
    </row>
    <row r="59" spans="1:14" ht="15" customHeight="1" x14ac:dyDescent="0.2">
      <c r="A59" s="4"/>
      <c r="B59" s="12" t="str">
        <f t="shared" si="4"/>
        <v xml:space="preserve"> </v>
      </c>
      <c r="C59" s="13" t="str">
        <f t="shared" si="0"/>
        <v xml:space="preserve"> </v>
      </c>
      <c r="D59" s="13" t="s">
        <v>12</v>
      </c>
      <c r="E59" s="13" t="s">
        <v>26</v>
      </c>
      <c r="F59" s="29" t="s">
        <v>136</v>
      </c>
      <c r="G59" s="29" t="s">
        <v>119</v>
      </c>
      <c r="H59" s="29" t="s">
        <v>121</v>
      </c>
      <c r="I59" s="36" t="s">
        <v>166</v>
      </c>
      <c r="J59" s="29" t="s">
        <v>165</v>
      </c>
      <c r="K59" s="35"/>
      <c r="L59" s="30"/>
      <c r="M59" s="23" t="b">
        <f>AND(NOT(AND(ISBLANK('Rozvrhové akce'!F59),ISBLANK('Rozvrhové akce'!G59),ISBLANK('Rozvrhové akce'!H59),ISBLANK(I59),ISBLANK(J59),ISBLANK(K59),ISBLANK(L59))), OR(LEN(C59)&lt;2,ISBLANK(D59),ISBLANK(E59),ISBLANK('Rozvrhové akce'!F59),ISBLANK('Rozvrhové akce'!G59),ISBLANK('Rozvrhové akce'!H59),ISBLANK(I59),ISBLANK(J59),ISBLANK(K59),AND(K59=YesValue,ISBLANK(L59))))</f>
        <v>1</v>
      </c>
      <c r="N59" s="23"/>
    </row>
    <row r="60" spans="1:14" ht="15" customHeight="1" x14ac:dyDescent="0.2">
      <c r="A60" s="4"/>
      <c r="B60" s="12" t="str">
        <f t="shared" si="4"/>
        <v xml:space="preserve"> </v>
      </c>
      <c r="C60" s="13" t="str">
        <f t="shared" si="0"/>
        <v xml:space="preserve"> </v>
      </c>
      <c r="D60" s="13" t="s">
        <v>13</v>
      </c>
      <c r="E60" s="13" t="s">
        <v>27</v>
      </c>
      <c r="F60" s="29" t="s">
        <v>136</v>
      </c>
      <c r="G60" s="29" t="s">
        <v>119</v>
      </c>
      <c r="H60" s="29" t="s">
        <v>121</v>
      </c>
      <c r="I60" s="36" t="s">
        <v>166</v>
      </c>
      <c r="J60" s="29" t="s">
        <v>165</v>
      </c>
      <c r="K60" s="35"/>
      <c r="L60" s="30"/>
      <c r="M60" s="23" t="b">
        <f>AND(NOT(AND(ISBLANK('Rozvrhové akce'!F60),ISBLANK('Rozvrhové akce'!G60),ISBLANK('Rozvrhové akce'!H60),ISBLANK(I60),ISBLANK(J60),ISBLANK(K60),ISBLANK(L60))), OR(LEN(C60)&lt;2,ISBLANK(D60),ISBLANK(E60),ISBLANK('Rozvrhové akce'!F60),ISBLANK('Rozvrhové akce'!G60),ISBLANK('Rozvrhové akce'!H60),ISBLANK(I60),ISBLANK(J60),ISBLANK(K60),AND(K60=YesValue,ISBLANK(L60))))</f>
        <v>1</v>
      </c>
      <c r="N60" s="23"/>
    </row>
    <row r="61" spans="1:14" ht="15" customHeight="1" x14ac:dyDescent="0.2">
      <c r="A61" s="4"/>
      <c r="B61" s="12" t="str">
        <f t="shared" si="4"/>
        <v xml:space="preserve"> </v>
      </c>
      <c r="C61" s="13" t="str">
        <f t="shared" si="0"/>
        <v xml:space="preserve"> </v>
      </c>
      <c r="D61" s="13" t="s">
        <v>14</v>
      </c>
      <c r="E61" s="13" t="s">
        <v>28</v>
      </c>
      <c r="F61" s="29" t="s">
        <v>136</v>
      </c>
      <c r="G61" s="29" t="s">
        <v>119</v>
      </c>
      <c r="H61" s="29" t="s">
        <v>121</v>
      </c>
      <c r="I61" s="36" t="s">
        <v>166</v>
      </c>
      <c r="J61" s="29" t="s">
        <v>165</v>
      </c>
      <c r="K61" s="35"/>
      <c r="L61" s="30"/>
      <c r="M61" s="23" t="b">
        <f>AND(NOT(AND(ISBLANK('Rozvrhové akce'!F61),ISBLANK('Rozvrhové akce'!G61),ISBLANK('Rozvrhové akce'!H61),ISBLANK(I61),ISBLANK(J61),ISBLANK(K61),ISBLANK(L61))), OR(LEN(C61)&lt;2,ISBLANK(D61),ISBLANK(E61),ISBLANK('Rozvrhové akce'!F61),ISBLANK('Rozvrhové akce'!G61),ISBLANK('Rozvrhové akce'!H61),ISBLANK(I61),ISBLANK(J61),ISBLANK(K61),AND(K61=YesValue,ISBLANK(L61))))</f>
        <v>1</v>
      </c>
      <c r="N61" s="23"/>
    </row>
    <row r="62" spans="1:14" ht="15" customHeight="1" x14ac:dyDescent="0.2">
      <c r="A62" s="4"/>
      <c r="B62" s="12" t="str">
        <f t="shared" si="4"/>
        <v xml:space="preserve"> </v>
      </c>
      <c r="C62" s="13" t="str">
        <f t="shared" si="0"/>
        <v xml:space="preserve"> 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e">
        <f>AND(NOT(AND(ISBLANK(#REF!),ISBLANK(#REF!),ISBLANK(#REF!),ISBLANK(#REF!),ISBLANK(#REF!),ISBLANK(#REF!),ISBLANK(L62))), OR(LEN(C62)&lt;2,ISBLANK(D62),ISBLANK(E62),ISBLANK(#REF!),ISBLANK(#REF!),ISBLANK(#REF!),ISBLANK(#REF!),ISBLANK(#REF!),ISBLANK(#REF!),AND(#REF!=YesValue,ISBLANK(L62))))</f>
        <v>#REF!</v>
      </c>
      <c r="N62" s="23"/>
    </row>
    <row r="63" spans="1:14" ht="15" customHeight="1" x14ac:dyDescent="0.2">
      <c r="A63" s="4"/>
      <c r="B63" s="12" t="str">
        <f t="shared" si="4"/>
        <v xml:space="preserve"> </v>
      </c>
      <c r="C63" s="13" t="str">
        <f t="shared" si="0"/>
        <v xml:space="preserve"> 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e">
        <f>AND(NOT(AND(ISBLANK(#REF!),ISBLANK(#REF!),ISBLANK(#REF!),ISBLANK(#REF!),ISBLANK(#REF!),ISBLANK(#REF!),ISBLANK(L63))), OR(LEN(C63)&lt;2,ISBLANK(D63),ISBLANK(E63),ISBLANK(#REF!),ISBLANK(#REF!),ISBLANK(#REF!),ISBLANK(#REF!),ISBLANK(#REF!),ISBLANK(#REF!),AND(#REF!=YesValue,ISBLANK(L63))))</f>
        <v>#REF!</v>
      </c>
      <c r="N63" s="23"/>
    </row>
    <row r="64" spans="1:14" ht="15.75" customHeight="1" thickBot="1" x14ac:dyDescent="0.25">
      <c r="A64" s="4"/>
      <c r="B64" s="14" t="str">
        <f t="shared" si="4"/>
        <v xml:space="preserve"> </v>
      </c>
      <c r="C64" s="13" t="str">
        <f t="shared" si="0"/>
        <v xml:space="preserve"> 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e">
        <f>AND(NOT(AND(ISBLANK(#REF!),ISBLANK(#REF!),ISBLANK(#REF!),ISBLANK(#REF!),ISBLANK(#REF!),ISBLANK(#REF!),ISBLANK(L64))), OR(LEN(C64)&lt;2,ISBLANK(D64),ISBLANK(E64),ISBLANK(#REF!),ISBLANK(#REF!),ISBLANK(#REF!),ISBLANK(#REF!),ISBLANK(#REF!),ISBLANK(#REF!),AND(#REF!=YesValue,ISBLANK(L64))))</f>
        <v>#REF!</v>
      </c>
      <c r="N64" s="23"/>
    </row>
    <row r="65" spans="1:14" ht="15" customHeight="1" x14ac:dyDescent="0.2">
      <c r="A65" s="31"/>
      <c r="B65" s="12" t="str">
        <f>IF(A65&gt;0,A65," ")</f>
        <v xml:space="preserve"> </v>
      </c>
      <c r="C65" s="13" t="str">
        <f t="shared" si="0"/>
        <v xml:space="preserve"> 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e">
        <f>AND(NOT(AND(ISBLANK(#REF!),ISBLANK(#REF!),ISBLANK(#REF!),ISBLANK(#REF!),ISBLANK(#REF!),ISBLANK(#REF!),ISBLANK(L65))), OR(LEN(C65)&lt;2,ISBLANK(D65),ISBLANK(E65),ISBLANK(#REF!),ISBLANK(#REF!),ISBLANK(#REF!),ISBLANK(#REF!),ISBLANK(#REF!),ISBLANK(#REF!),AND(#REF!=YesValue,ISBLANK(L65))))</f>
        <v>#REF!</v>
      </c>
      <c r="N65" s="23"/>
    </row>
    <row r="66" spans="1:14" ht="15" customHeight="1" x14ac:dyDescent="0.2">
      <c r="A66" s="4">
        <v>43070</v>
      </c>
      <c r="B66" s="12" t="str">
        <f t="shared" ref="B66:B78" si="5">IF(B65&gt;0,B65," ")</f>
        <v xml:space="preserve"> </v>
      </c>
      <c r="C66" s="13" t="str">
        <f t="shared" si="0"/>
        <v xml:space="preserve"> </v>
      </c>
      <c r="D66" s="13" t="s">
        <v>5</v>
      </c>
      <c r="E66" s="13" t="s">
        <v>19</v>
      </c>
      <c r="F66" s="29" t="s">
        <v>141</v>
      </c>
      <c r="G66" s="29" t="s">
        <v>139</v>
      </c>
      <c r="H66" s="29" t="s">
        <v>116</v>
      </c>
      <c r="I66" s="36" t="s">
        <v>166</v>
      </c>
      <c r="J66" s="29" t="s">
        <v>165</v>
      </c>
      <c r="K66" s="35"/>
      <c r="L66" s="30"/>
      <c r="M66" s="23" t="b">
        <f>AND(NOT(AND(ISBLANK('Rozvrhové akce'!F66),ISBLANK('Rozvrhové akce'!G66),ISBLANK('Rozvrhové akce'!H66),ISBLANK(I66),ISBLANK(J66),ISBLANK(K66),ISBLANK(L66))), OR(LEN(C66)&lt;2,ISBLANK(D66),ISBLANK(E66),ISBLANK('Rozvrhové akce'!F66),ISBLANK('Rozvrhové akce'!G66),ISBLANK('Rozvrhové akce'!H66),ISBLANK(I66),ISBLANK(J66),ISBLANK(K66),AND(K66=YesValue,ISBLANK(L66))))</f>
        <v>1</v>
      </c>
      <c r="N66" s="23"/>
    </row>
    <row r="67" spans="1:14" ht="15" customHeight="1" x14ac:dyDescent="0.2">
      <c r="A67" s="4"/>
      <c r="B67" s="12" t="str">
        <f t="shared" si="5"/>
        <v xml:space="preserve"> </v>
      </c>
      <c r="C67" s="13" t="str">
        <f t="shared" si="0"/>
        <v xml:space="preserve"> </v>
      </c>
      <c r="D67" s="13" t="s">
        <v>6</v>
      </c>
      <c r="E67" s="13" t="s">
        <v>20</v>
      </c>
      <c r="F67" s="29" t="s">
        <v>141</v>
      </c>
      <c r="G67" s="29" t="s">
        <v>139</v>
      </c>
      <c r="H67" s="29" t="s">
        <v>116</v>
      </c>
      <c r="I67" s="36" t="s">
        <v>166</v>
      </c>
      <c r="J67" s="29" t="s">
        <v>165</v>
      </c>
      <c r="K67" s="35"/>
      <c r="L67" s="30"/>
      <c r="M67" s="23" t="b">
        <f>AND(NOT(AND(ISBLANK('Rozvrhové akce'!F67),ISBLANK('Rozvrhové akce'!G67),ISBLANK('Rozvrhové akce'!H67),ISBLANK(I67),ISBLANK(J67),ISBLANK(K67),ISBLANK(L67))), OR(LEN(C67)&lt;2,ISBLANK(D67),ISBLANK(E67),ISBLANK('Rozvrhové akce'!F67),ISBLANK('Rozvrhové akce'!G67),ISBLANK('Rozvrhové akce'!H67),ISBLANK(I67),ISBLANK(J67),ISBLANK(K67),AND(K67=YesValue,ISBLANK(L67))))</f>
        <v>1</v>
      </c>
      <c r="N67" s="23"/>
    </row>
    <row r="68" spans="1:14" ht="15" customHeight="1" x14ac:dyDescent="0.2">
      <c r="A68" s="4"/>
      <c r="B68" s="12" t="str">
        <f t="shared" si="5"/>
        <v xml:space="preserve"> </v>
      </c>
      <c r="C68" s="13" t="str">
        <f t="shared" si="0"/>
        <v xml:space="preserve"> </v>
      </c>
      <c r="D68" s="13" t="s">
        <v>7</v>
      </c>
      <c r="E68" s="13" t="s">
        <v>21</v>
      </c>
      <c r="F68" s="29" t="s">
        <v>141</v>
      </c>
      <c r="G68" s="29" t="s">
        <v>139</v>
      </c>
      <c r="H68" s="29" t="s">
        <v>116</v>
      </c>
      <c r="I68" s="36" t="s">
        <v>166</v>
      </c>
      <c r="J68" s="29" t="s">
        <v>165</v>
      </c>
      <c r="K68" s="35"/>
      <c r="L68" s="30"/>
      <c r="M68" s="23" t="b">
        <f>AND(NOT(AND(ISBLANK('Rozvrhové akce'!F68),ISBLANK('Rozvrhové akce'!G68),ISBLANK('Rozvrhové akce'!H68),ISBLANK(I68),ISBLANK(J68),ISBLANK(K68),ISBLANK(L68))), OR(LEN(C68)&lt;2,ISBLANK(D68),ISBLANK(E68),ISBLANK('Rozvrhové akce'!F68),ISBLANK('Rozvrhové akce'!G68),ISBLANK('Rozvrhové akce'!H68),ISBLANK(I68),ISBLANK(J68),ISBLANK(K68),AND(K68=YesValue,ISBLANK(L68))))</f>
        <v>1</v>
      </c>
      <c r="N68" s="23"/>
    </row>
    <row r="69" spans="1:14" ht="15" customHeight="1" x14ac:dyDescent="0.2">
      <c r="A69" s="4"/>
      <c r="B69" s="12" t="str">
        <f t="shared" si="5"/>
        <v xml:space="preserve"> </v>
      </c>
      <c r="C69" s="13" t="str">
        <f t="shared" si="0"/>
        <v xml:space="preserve"> </v>
      </c>
      <c r="D69" s="13" t="s">
        <v>8</v>
      </c>
      <c r="E69" s="13" t="s">
        <v>22</v>
      </c>
      <c r="F69" s="29" t="s">
        <v>141</v>
      </c>
      <c r="G69" s="29" t="s">
        <v>139</v>
      </c>
      <c r="H69" s="29" t="s">
        <v>116</v>
      </c>
      <c r="I69" s="36" t="s">
        <v>166</v>
      </c>
      <c r="J69" s="29" t="s">
        <v>165</v>
      </c>
      <c r="K69" s="35"/>
      <c r="L69" s="30"/>
      <c r="M69" s="23" t="b">
        <f>AND(NOT(AND(ISBLANK('Rozvrhové akce'!F69),ISBLANK('Rozvrhové akce'!G69),ISBLANK('Rozvrhové akce'!H69),ISBLANK(I69),ISBLANK(J69),ISBLANK(K69),ISBLANK(L69))), OR(LEN(C69)&lt;2,ISBLANK(D69),ISBLANK(E69),ISBLANK('Rozvrhové akce'!F69),ISBLANK('Rozvrhové akce'!G69),ISBLANK('Rozvrhové akce'!H69),ISBLANK(I69),ISBLANK(J69),ISBLANK(K69),AND(K69=YesValue,ISBLANK(L69))))</f>
        <v>1</v>
      </c>
      <c r="N69" s="23"/>
    </row>
    <row r="70" spans="1:14" ht="15" customHeight="1" x14ac:dyDescent="0.2">
      <c r="A70" s="4"/>
      <c r="B70" s="12" t="str">
        <f t="shared" si="5"/>
        <v xml:space="preserve"> </v>
      </c>
      <c r="C70" s="13" t="str">
        <f t="shared" si="0"/>
        <v xml:space="preserve"> </v>
      </c>
      <c r="D70" s="13" t="s">
        <v>9</v>
      </c>
      <c r="E70" s="13" t="s">
        <v>23</v>
      </c>
      <c r="F70" s="29" t="s">
        <v>129</v>
      </c>
      <c r="G70" s="29" t="s">
        <v>130</v>
      </c>
      <c r="H70" s="29" t="s">
        <v>131</v>
      </c>
      <c r="I70" s="36" t="s">
        <v>166</v>
      </c>
      <c r="J70" s="29" t="s">
        <v>165</v>
      </c>
      <c r="K70" s="35"/>
      <c r="L70" s="30"/>
      <c r="M70" s="23" t="b">
        <f>AND(NOT(AND(ISBLANK('Rozvrhové akce'!F70),ISBLANK('Rozvrhové akce'!G70),ISBLANK('Rozvrhové akce'!H70),ISBLANK(I70),ISBLANK(J70),ISBLANK(K70),ISBLANK(L70))), OR(LEN(C70)&lt;2,ISBLANK(D70),ISBLANK(E70),ISBLANK('Rozvrhové akce'!F70),ISBLANK('Rozvrhové akce'!G70),ISBLANK('Rozvrhové akce'!H70),ISBLANK(I70),ISBLANK(J70),ISBLANK(K70),AND(K70=YesValue,ISBLANK(L70))))</f>
        <v>1</v>
      </c>
      <c r="N70" s="23"/>
    </row>
    <row r="71" spans="1:14" ht="15" customHeight="1" x14ac:dyDescent="0.2">
      <c r="A71" s="4"/>
      <c r="B71" s="12" t="str">
        <f t="shared" si="5"/>
        <v xml:space="preserve"> </v>
      </c>
      <c r="C71" s="13" t="str">
        <f t="shared" si="0"/>
        <v xml:space="preserve"> </v>
      </c>
      <c r="D71" s="13" t="s">
        <v>10</v>
      </c>
      <c r="E71" s="13" t="s">
        <v>24</v>
      </c>
      <c r="F71" s="29" t="s">
        <v>129</v>
      </c>
      <c r="G71" s="29" t="s">
        <v>130</v>
      </c>
      <c r="H71" s="29" t="s">
        <v>131</v>
      </c>
      <c r="I71" s="36" t="s">
        <v>166</v>
      </c>
      <c r="J71" s="29" t="s">
        <v>165</v>
      </c>
      <c r="K71" s="35"/>
      <c r="L71" s="30"/>
      <c r="M71" s="23" t="b">
        <f>AND(NOT(AND(ISBLANK('Rozvrhové akce'!F71),ISBLANK('Rozvrhové akce'!G71),ISBLANK('Rozvrhové akce'!H71),ISBLANK(I71),ISBLANK(J71),ISBLANK(K71),ISBLANK(L71))), OR(LEN(C71)&lt;2,ISBLANK(D71),ISBLANK(E71),ISBLANK('Rozvrhové akce'!F71),ISBLANK('Rozvrhové akce'!G71),ISBLANK('Rozvrhové akce'!H71),ISBLANK(I71),ISBLANK(J71),ISBLANK(K71),AND(K71=YesValue,ISBLANK(L71))))</f>
        <v>1</v>
      </c>
      <c r="N71" s="23"/>
    </row>
    <row r="72" spans="1:14" ht="15" customHeight="1" x14ac:dyDescent="0.2">
      <c r="A72" s="4"/>
      <c r="B72" s="12" t="str">
        <f t="shared" si="5"/>
        <v xml:space="preserve"> </v>
      </c>
      <c r="C72" s="13" t="str">
        <f t="shared" si="0"/>
        <v xml:space="preserve"> </v>
      </c>
      <c r="D72" s="13" t="s">
        <v>11</v>
      </c>
      <c r="E72" s="13" t="s">
        <v>25</v>
      </c>
      <c r="F72" s="29" t="s">
        <v>120</v>
      </c>
      <c r="G72" s="29" t="s">
        <v>137</v>
      </c>
      <c r="H72" s="29" t="s">
        <v>131</v>
      </c>
      <c r="I72" s="36" t="s">
        <v>166</v>
      </c>
      <c r="J72" s="29" t="s">
        <v>165</v>
      </c>
      <c r="K72" s="35"/>
      <c r="L72" s="30"/>
      <c r="M72" s="23" t="b">
        <f>AND(NOT(AND(ISBLANK('Rozvrhové akce'!F72),ISBLANK('Rozvrhové akce'!G72),ISBLANK('Rozvrhové akce'!H72),ISBLANK(I72),ISBLANK(J72),ISBLANK(K72),ISBLANK(L72))), OR(LEN(C72)&lt;2,ISBLANK(D72),ISBLANK(E72),ISBLANK('Rozvrhové akce'!F72),ISBLANK('Rozvrhové akce'!G72),ISBLANK('Rozvrhové akce'!H72),ISBLANK(I72),ISBLANK(J72),ISBLANK(K72),AND(K72=YesValue,ISBLANK(L72))))</f>
        <v>1</v>
      </c>
      <c r="N72" s="23"/>
    </row>
    <row r="73" spans="1:14" ht="15" customHeight="1" x14ac:dyDescent="0.2">
      <c r="A73" s="4"/>
      <c r="B73" s="12" t="str">
        <f t="shared" si="5"/>
        <v xml:space="preserve"> </v>
      </c>
      <c r="C73" s="13" t="str">
        <f t="shared" ref="C73:C136" si="6">IFERROR(IF(B73&gt;1,CHOOSE(WEEKDAY(B73),"Neděle","Pondělí","Úterý","Středa","Čtvrtek","Pátek","Sobota")," ")," ")</f>
        <v xml:space="preserve"> </v>
      </c>
      <c r="D73" s="13" t="s">
        <v>12</v>
      </c>
      <c r="E73" s="13" t="s">
        <v>26</v>
      </c>
      <c r="F73" s="29" t="s">
        <v>120</v>
      </c>
      <c r="G73" s="29" t="s">
        <v>137</v>
      </c>
      <c r="H73" s="29" t="s">
        <v>131</v>
      </c>
      <c r="I73" s="36" t="s">
        <v>166</v>
      </c>
      <c r="J73" s="29" t="s">
        <v>165</v>
      </c>
      <c r="K73" s="35"/>
      <c r="L73" s="30"/>
      <c r="M73" s="23" t="b">
        <f>AND(NOT(AND(ISBLANK('Rozvrhové akce'!F73),ISBLANK('Rozvrhové akce'!G73),ISBLANK('Rozvrhové akce'!H73),ISBLANK(I73),ISBLANK(J73),ISBLANK(K73),ISBLANK(L73))), OR(LEN(C73)&lt;2,ISBLANK(D73),ISBLANK(E73),ISBLANK('Rozvrhové akce'!F73),ISBLANK('Rozvrhové akce'!G73),ISBLANK('Rozvrhové akce'!H73),ISBLANK(I73),ISBLANK(J73),ISBLANK(K73),AND(K73=YesValue,ISBLANK(L73))))</f>
        <v>1</v>
      </c>
      <c r="N73" s="23"/>
    </row>
    <row r="74" spans="1:14" ht="15" customHeight="1" x14ac:dyDescent="0.2">
      <c r="A74" s="4"/>
      <c r="B74" s="12" t="str">
        <f t="shared" si="5"/>
        <v xml:space="preserve"> </v>
      </c>
      <c r="C74" s="13" t="str">
        <f t="shared" si="6"/>
        <v xml:space="preserve"> </v>
      </c>
      <c r="D74" s="13" t="s">
        <v>13</v>
      </c>
      <c r="E74" s="13" t="s">
        <v>27</v>
      </c>
      <c r="F74" s="29" t="s">
        <v>120</v>
      </c>
      <c r="G74" s="29" t="s">
        <v>137</v>
      </c>
      <c r="H74" s="29" t="s">
        <v>131</v>
      </c>
      <c r="I74" s="36" t="s">
        <v>166</v>
      </c>
      <c r="J74" s="29" t="s">
        <v>165</v>
      </c>
      <c r="K74" s="35"/>
      <c r="L74" s="30"/>
      <c r="M74" s="23" t="b">
        <f>AND(NOT(AND(ISBLANK('Rozvrhové akce'!F74),ISBLANK('Rozvrhové akce'!G74),ISBLANK('Rozvrhové akce'!H74),ISBLANK(I74),ISBLANK(J74),ISBLANK(K74),ISBLANK(L74))), OR(LEN(C74)&lt;2,ISBLANK(D74),ISBLANK(E74),ISBLANK('Rozvrhové akce'!F74),ISBLANK('Rozvrhové akce'!G74),ISBLANK('Rozvrhové akce'!H74),ISBLANK(I74),ISBLANK(J74),ISBLANK(K74),AND(K74=YesValue,ISBLANK(L74))))</f>
        <v>1</v>
      </c>
      <c r="N74" s="23"/>
    </row>
    <row r="75" spans="1:14" ht="15" customHeight="1" x14ac:dyDescent="0.2">
      <c r="A75" s="4"/>
      <c r="B75" s="12" t="str">
        <f t="shared" si="5"/>
        <v xml:space="preserve"> </v>
      </c>
      <c r="C75" s="13" t="str">
        <f t="shared" si="6"/>
        <v xml:space="preserve"> </v>
      </c>
      <c r="D75" s="13" t="s">
        <v>14</v>
      </c>
      <c r="E75" s="13" t="s">
        <v>28</v>
      </c>
      <c r="F75" s="29" t="s">
        <v>120</v>
      </c>
      <c r="G75" s="29" t="s">
        <v>137</v>
      </c>
      <c r="H75" s="29" t="s">
        <v>131</v>
      </c>
      <c r="I75" s="36" t="s">
        <v>166</v>
      </c>
      <c r="J75" s="29" t="s">
        <v>165</v>
      </c>
      <c r="K75" s="35"/>
      <c r="L75" s="30"/>
      <c r="M75" s="23" t="b">
        <f>AND(NOT(AND(ISBLANK('Rozvrhové akce'!F75),ISBLANK('Rozvrhové akce'!G75),ISBLANK('Rozvrhové akce'!H75),ISBLANK(I75),ISBLANK(J75),ISBLANK(K75),ISBLANK(L75))), OR(LEN(C75)&lt;2,ISBLANK(D75),ISBLANK(E75),ISBLANK('Rozvrhové akce'!F75),ISBLANK('Rozvrhové akce'!G75),ISBLANK('Rozvrhové akce'!H75),ISBLANK(I75),ISBLANK(J75),ISBLANK(K75),AND(K75=YesValue,ISBLANK(L75))))</f>
        <v>1</v>
      </c>
      <c r="N75" s="23"/>
    </row>
    <row r="76" spans="1:14" ht="15" customHeight="1" x14ac:dyDescent="0.2">
      <c r="A76" s="4"/>
      <c r="B76" s="12" t="str">
        <f t="shared" si="5"/>
        <v xml:space="preserve"> </v>
      </c>
      <c r="C76" s="13" t="str">
        <f t="shared" si="6"/>
        <v xml:space="preserve"> 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>AND(NOT(AND(ISBLANK('Rozvrhové akce'!F76),ISBLANK('Rozvrhové akce'!G76),ISBLANK('Rozvrhové akce'!H76),ISBLANK(I76),ISBLANK(J76),ISBLANK(K76),ISBLANK(L76))), OR(LEN(C76)&lt;2,ISBLANK(D76),ISBLANK(E76),ISBLANK('Rozvrhové akce'!F76),ISBLANK('Rozvrhové akce'!G76),ISBLANK('Rozvrhové akce'!H76),ISBLANK(I76),ISBLANK(J76),ISBLANK(K76),AND(K76=YesValue,ISBLANK(L76))))</f>
        <v>0</v>
      </c>
      <c r="N76" s="23"/>
    </row>
    <row r="77" spans="1:14" ht="15" customHeight="1" x14ac:dyDescent="0.2">
      <c r="A77" s="4"/>
      <c r="B77" s="12" t="str">
        <f t="shared" si="5"/>
        <v xml:space="preserve"> </v>
      </c>
      <c r="C77" s="13" t="str">
        <f t="shared" si="6"/>
        <v xml:space="preserve"> 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>AND(NOT(AND(ISBLANK('Rozvrhové akce'!F77),ISBLANK('Rozvrhové akce'!G77),ISBLANK('Rozvrhové akce'!H77),ISBLANK(I77),ISBLANK(J77),ISBLANK(K77),ISBLANK(L77))), OR(LEN(C77)&lt;2,ISBLANK(D77),ISBLANK(E77),ISBLANK('Rozvrhové akce'!F77),ISBLANK('Rozvrhové akce'!G77),ISBLANK('Rozvrhové akce'!H77),ISBLANK(I77),ISBLANK(J77),ISBLANK(K77),AND(K77=YesValue,ISBLANK(L77))))</f>
        <v>0</v>
      </c>
      <c r="N77" s="23"/>
    </row>
    <row r="78" spans="1:14" ht="15.75" customHeight="1" thickBot="1" x14ac:dyDescent="0.25">
      <c r="A78" s="4"/>
      <c r="B78" s="14" t="str">
        <f t="shared" si="5"/>
        <v xml:space="preserve"> </v>
      </c>
      <c r="C78" s="13" t="str">
        <f t="shared" si="6"/>
        <v xml:space="preserve"> 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>AND(NOT(AND(ISBLANK('Rozvrhové akce'!F78),ISBLANK('Rozvrhové akce'!G78),ISBLANK('Rozvrhové akce'!H78),ISBLANK(I78),ISBLANK(J78),ISBLANK(K78),ISBLANK(L78))), OR(LEN(C78)&lt;2,ISBLANK(D78),ISBLANK(E78),ISBLANK('Rozvrhové akce'!F78),ISBLANK('Rozvrhové akce'!G78),ISBLANK('Rozvrhové akce'!H78),ISBLANK(I78),ISBLANK(J78),ISBLANK(K78),AND(K78=YesValue,ISBLANK(L78))))</f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6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>AND(NOT(AND(ISBLANK('Rozvrhové akce'!F79),ISBLANK('Rozvrhové akce'!G79),ISBLANK('Rozvrhové akce'!H79),ISBLANK(I79),ISBLANK(J79),ISBLANK(K79),ISBLANK(L79))), OR(LEN(C79)&lt;2,ISBLANK(D79),ISBLANK(E79),ISBLANK('Rozvrhové akce'!F79),ISBLANK('Rozvrhové akce'!G79),ISBLANK('Rozvrhové akce'!H79),ISBLANK(I79),ISBLANK(J79),ISBLANK(K79),AND(K79=YesValue,ISBLANK(L79))))</f>
        <v>0</v>
      </c>
      <c r="N79" s="23"/>
    </row>
    <row r="80" spans="1:14" ht="15" customHeight="1" x14ac:dyDescent="0.2">
      <c r="A80" s="4">
        <v>43084</v>
      </c>
      <c r="B80" s="12" t="str">
        <f t="shared" ref="B80:B92" si="7">IF(B79&gt;0,B79," ")</f>
        <v xml:space="preserve"> </v>
      </c>
      <c r="C80" s="13" t="str">
        <f t="shared" si="6"/>
        <v xml:space="preserve"> </v>
      </c>
      <c r="D80" s="13" t="s">
        <v>5</v>
      </c>
      <c r="E80" s="13" t="s">
        <v>19</v>
      </c>
      <c r="F80" s="29" t="s">
        <v>142</v>
      </c>
      <c r="G80" s="29" t="s">
        <v>140</v>
      </c>
      <c r="H80" s="29" t="s">
        <v>169</v>
      </c>
      <c r="I80" s="36" t="s">
        <v>166</v>
      </c>
      <c r="J80" s="29" t="s">
        <v>165</v>
      </c>
      <c r="K80" s="35"/>
      <c r="L80" s="30"/>
      <c r="M80" s="23" t="b">
        <f>AND(NOT(AND(ISBLANK('Rozvrhové akce'!F80),ISBLANK('Rozvrhové akce'!G80),ISBLANK('Rozvrhové akce'!H80),ISBLANK(I80),ISBLANK(J80),ISBLANK(K80),ISBLANK(L80))), OR(LEN(C80)&lt;2,ISBLANK(D80),ISBLANK(E80),ISBLANK('Rozvrhové akce'!F80),ISBLANK('Rozvrhové akce'!G80),ISBLANK('Rozvrhové akce'!H80),ISBLANK(I80),ISBLANK(J80),ISBLANK(K80),AND(K80=YesValue,ISBLANK(L80))))</f>
        <v>1</v>
      </c>
      <c r="N80" s="23"/>
    </row>
    <row r="81" spans="1:14" ht="15" customHeight="1" x14ac:dyDescent="0.2">
      <c r="A81" s="4"/>
      <c r="B81" s="12" t="str">
        <f t="shared" si="7"/>
        <v xml:space="preserve"> </v>
      </c>
      <c r="C81" s="13" t="str">
        <f t="shared" si="6"/>
        <v xml:space="preserve"> </v>
      </c>
      <c r="D81" s="13" t="s">
        <v>6</v>
      </c>
      <c r="E81" s="13" t="s">
        <v>20</v>
      </c>
      <c r="F81" s="29" t="s">
        <v>142</v>
      </c>
      <c r="G81" s="29" t="s">
        <v>140</v>
      </c>
      <c r="H81" s="29" t="s">
        <v>169</v>
      </c>
      <c r="I81" s="36" t="s">
        <v>166</v>
      </c>
      <c r="J81" s="29" t="s">
        <v>165</v>
      </c>
      <c r="K81" s="35"/>
      <c r="L81" s="30"/>
      <c r="M81" s="23" t="b">
        <f>AND(NOT(AND(ISBLANK('Rozvrhové akce'!F81),ISBLANK('Rozvrhové akce'!G81),ISBLANK('Rozvrhové akce'!H81),ISBLANK(I81),ISBLANK(J81),ISBLANK(K81),ISBLANK(L81))), OR(LEN(C81)&lt;2,ISBLANK(D81),ISBLANK(E81),ISBLANK('Rozvrhové akce'!F81),ISBLANK('Rozvrhové akce'!G81),ISBLANK('Rozvrhové akce'!H81),ISBLANK(I81),ISBLANK(J81),ISBLANK(K81),AND(K81=YesValue,ISBLANK(L81))))</f>
        <v>1</v>
      </c>
      <c r="N81" s="23"/>
    </row>
    <row r="82" spans="1:14" ht="15" customHeight="1" x14ac:dyDescent="0.2">
      <c r="A82" s="4"/>
      <c r="B82" s="12" t="str">
        <f t="shared" si="7"/>
        <v xml:space="preserve"> </v>
      </c>
      <c r="C82" s="13" t="str">
        <f t="shared" si="6"/>
        <v xml:space="preserve"> </v>
      </c>
      <c r="D82" s="13" t="s">
        <v>7</v>
      </c>
      <c r="E82" s="13" t="s">
        <v>21</v>
      </c>
      <c r="F82" s="29" t="s">
        <v>142</v>
      </c>
      <c r="G82" s="29" t="s">
        <v>140</v>
      </c>
      <c r="H82" s="29" t="s">
        <v>169</v>
      </c>
      <c r="I82" s="36" t="s">
        <v>166</v>
      </c>
      <c r="J82" s="29" t="s">
        <v>165</v>
      </c>
      <c r="K82" s="35"/>
      <c r="L82" s="30"/>
      <c r="M82" s="23" t="b">
        <f>AND(NOT(AND(ISBLANK('Rozvrhové akce'!F82),ISBLANK('Rozvrhové akce'!G82),ISBLANK('Rozvrhové akce'!H82),ISBLANK(I82),ISBLANK(J82),ISBLANK(K82),ISBLANK(L82))), OR(LEN(C82)&lt;2,ISBLANK(D82),ISBLANK(E82),ISBLANK('Rozvrhové akce'!F82),ISBLANK('Rozvrhové akce'!G82),ISBLANK('Rozvrhové akce'!H82),ISBLANK(I82),ISBLANK(J82),ISBLANK(K82),AND(K82=YesValue,ISBLANK(L82))))</f>
        <v>1</v>
      </c>
      <c r="N82" s="23"/>
    </row>
    <row r="83" spans="1:14" ht="15" customHeight="1" x14ac:dyDescent="0.2">
      <c r="A83" s="4"/>
      <c r="B83" s="12" t="str">
        <f t="shared" si="7"/>
        <v xml:space="preserve"> </v>
      </c>
      <c r="C83" s="13" t="str">
        <f t="shared" si="6"/>
        <v xml:space="preserve"> </v>
      </c>
      <c r="D83" s="13" t="s">
        <v>8</v>
      </c>
      <c r="E83" s="13" t="s">
        <v>22</v>
      </c>
      <c r="F83" s="29" t="s">
        <v>142</v>
      </c>
      <c r="G83" s="29" t="s">
        <v>140</v>
      </c>
      <c r="H83" s="29" t="s">
        <v>169</v>
      </c>
      <c r="I83" s="36" t="s">
        <v>166</v>
      </c>
      <c r="J83" s="29" t="s">
        <v>165</v>
      </c>
      <c r="K83" s="35"/>
      <c r="L83" s="30"/>
      <c r="M83" s="23" t="b">
        <f>AND(NOT(AND(ISBLANK('Rozvrhové akce'!F83),ISBLANK('Rozvrhové akce'!G83),ISBLANK('Rozvrhové akce'!H83),ISBLANK(I83),ISBLANK(J83),ISBLANK(K83),ISBLANK(L83))), OR(LEN(C83)&lt;2,ISBLANK(D83),ISBLANK(E83),ISBLANK('Rozvrhové akce'!F83),ISBLANK('Rozvrhové akce'!G83),ISBLANK('Rozvrhové akce'!H83),ISBLANK(I83),ISBLANK(J83),ISBLANK(K83),AND(K83=YesValue,ISBLANK(L83))))</f>
        <v>1</v>
      </c>
      <c r="N83" s="23"/>
    </row>
    <row r="84" spans="1:14" ht="15" customHeight="1" x14ac:dyDescent="0.2">
      <c r="A84" s="4"/>
      <c r="B84" s="12" t="str">
        <f t="shared" si="7"/>
        <v xml:space="preserve"> </v>
      </c>
      <c r="C84" s="13" t="str">
        <f t="shared" si="6"/>
        <v xml:space="preserve"> </v>
      </c>
      <c r="D84" s="13" t="s">
        <v>9</v>
      </c>
      <c r="E84" s="13" t="s">
        <v>23</v>
      </c>
      <c r="F84" s="29" t="s">
        <v>142</v>
      </c>
      <c r="G84" s="29" t="s">
        <v>140</v>
      </c>
      <c r="H84" s="29" t="s">
        <v>169</v>
      </c>
      <c r="I84" s="36" t="s">
        <v>166</v>
      </c>
      <c r="J84" s="29" t="s">
        <v>165</v>
      </c>
      <c r="K84" s="35"/>
      <c r="L84" s="30"/>
      <c r="M84" s="23" t="b">
        <f>AND(NOT(AND(ISBLANK('Rozvrhové akce'!F84),ISBLANK('Rozvrhové akce'!G84),ISBLANK('Rozvrhové akce'!H84),ISBLANK(I84),ISBLANK(J84),ISBLANK(K84),ISBLANK(L84))), OR(LEN(C84)&lt;2,ISBLANK(D84),ISBLANK(E84),ISBLANK('Rozvrhové akce'!F84),ISBLANK('Rozvrhové akce'!G84),ISBLANK('Rozvrhové akce'!H84),ISBLANK(I84),ISBLANK(J84),ISBLANK(K84),AND(K84=YesValue,ISBLANK(L84))))</f>
        <v>1</v>
      </c>
      <c r="N84" s="23"/>
    </row>
    <row r="85" spans="1:14" ht="15" customHeight="1" x14ac:dyDescent="0.2">
      <c r="A85" s="4"/>
      <c r="B85" s="12" t="str">
        <f t="shared" si="7"/>
        <v xml:space="preserve"> </v>
      </c>
      <c r="C85" s="13" t="str">
        <f t="shared" si="6"/>
        <v xml:space="preserve"> </v>
      </c>
      <c r="D85" s="13" t="s">
        <v>10</v>
      </c>
      <c r="E85" s="13" t="s">
        <v>24</v>
      </c>
      <c r="F85" s="29" t="s">
        <v>142</v>
      </c>
      <c r="G85" s="29" t="s">
        <v>140</v>
      </c>
      <c r="H85" s="29" t="s">
        <v>169</v>
      </c>
      <c r="I85" s="36" t="s">
        <v>166</v>
      </c>
      <c r="J85" s="29" t="s">
        <v>165</v>
      </c>
      <c r="K85" s="35"/>
      <c r="L85" s="30"/>
      <c r="M85" s="23" t="b">
        <f>AND(NOT(AND(ISBLANK('Rozvrhové akce'!F85),ISBLANK('Rozvrhové akce'!G85),ISBLANK('Rozvrhové akce'!H85),ISBLANK(I85),ISBLANK(J85),ISBLANK(K85),ISBLANK(L85))), OR(LEN(C85)&lt;2,ISBLANK(D85),ISBLANK(E85),ISBLANK('Rozvrhové akce'!F85),ISBLANK('Rozvrhové akce'!G85),ISBLANK('Rozvrhové akce'!H85),ISBLANK(I85),ISBLANK(J85),ISBLANK(K85),AND(K85=YesValue,ISBLANK(L85))))</f>
        <v>1</v>
      </c>
      <c r="N85" s="23"/>
    </row>
    <row r="86" spans="1:14" ht="15" customHeight="1" x14ac:dyDescent="0.2">
      <c r="A86" s="4"/>
      <c r="B86" s="12" t="str">
        <f t="shared" si="7"/>
        <v xml:space="preserve"> </v>
      </c>
      <c r="C86" s="13" t="str">
        <f t="shared" si="6"/>
        <v xml:space="preserve"> </v>
      </c>
      <c r="D86" s="13" t="s">
        <v>11</v>
      </c>
      <c r="E86" s="13" t="s">
        <v>25</v>
      </c>
      <c r="F86" s="29" t="s">
        <v>138</v>
      </c>
      <c r="G86" s="29" t="s">
        <v>133</v>
      </c>
      <c r="H86" s="29" t="s">
        <v>134</v>
      </c>
      <c r="I86" s="36" t="s">
        <v>166</v>
      </c>
      <c r="J86" s="29" t="s">
        <v>165</v>
      </c>
      <c r="K86" s="35"/>
      <c r="L86" s="30"/>
      <c r="M86" s="23" t="b">
        <f>AND(NOT(AND(ISBLANK('Rozvrhové akce'!F86),ISBLANK('Rozvrhové akce'!G86),ISBLANK('Rozvrhové akce'!H86),ISBLANK(I86),ISBLANK(J86),ISBLANK(K86),ISBLANK(L86))), OR(LEN(C86)&lt;2,ISBLANK(D86),ISBLANK(E86),ISBLANK('Rozvrhové akce'!F86),ISBLANK('Rozvrhové akce'!G86),ISBLANK('Rozvrhové akce'!H86),ISBLANK(I86),ISBLANK(J86),ISBLANK(K86),AND(K86=YesValue,ISBLANK(L86))))</f>
        <v>1</v>
      </c>
      <c r="N86" s="23"/>
    </row>
    <row r="87" spans="1:14" ht="15" customHeight="1" x14ac:dyDescent="0.2">
      <c r="A87" s="4"/>
      <c r="B87" s="12" t="str">
        <f t="shared" si="7"/>
        <v xml:space="preserve"> </v>
      </c>
      <c r="C87" s="13" t="str">
        <f t="shared" si="6"/>
        <v xml:space="preserve"> </v>
      </c>
      <c r="D87" s="13" t="s">
        <v>12</v>
      </c>
      <c r="E87" s="13" t="s">
        <v>26</v>
      </c>
      <c r="F87" s="29" t="s">
        <v>138</v>
      </c>
      <c r="G87" s="29" t="s">
        <v>133</v>
      </c>
      <c r="H87" s="29" t="s">
        <v>134</v>
      </c>
      <c r="I87" s="36" t="s">
        <v>166</v>
      </c>
      <c r="J87" s="29" t="s">
        <v>165</v>
      </c>
      <c r="K87" s="35"/>
      <c r="L87" s="30"/>
      <c r="M87" s="23" t="b">
        <f>AND(NOT(AND(ISBLANK('Rozvrhové akce'!F87),ISBLANK('Rozvrhové akce'!G87),ISBLANK('Rozvrhové akce'!H87),ISBLANK(I87),ISBLANK(J87),ISBLANK(K87),ISBLANK(L87))), OR(LEN(C87)&lt;2,ISBLANK(D87),ISBLANK(E87),ISBLANK('Rozvrhové akce'!F87),ISBLANK('Rozvrhové akce'!G87),ISBLANK('Rozvrhové akce'!H87),ISBLANK(I87),ISBLANK(J87),ISBLANK(K87),AND(K87=YesValue,ISBLANK(L87))))</f>
        <v>1</v>
      </c>
      <c r="N87" s="23"/>
    </row>
    <row r="88" spans="1:14" ht="15" customHeight="1" x14ac:dyDescent="0.2">
      <c r="A88" s="4"/>
      <c r="B88" s="12" t="str">
        <f t="shared" si="7"/>
        <v xml:space="preserve"> </v>
      </c>
      <c r="C88" s="13" t="str">
        <f t="shared" si="6"/>
        <v xml:space="preserve"> </v>
      </c>
      <c r="D88" s="13" t="s">
        <v>13</v>
      </c>
      <c r="E88" s="13" t="s">
        <v>27</v>
      </c>
      <c r="F88" s="29" t="s">
        <v>138</v>
      </c>
      <c r="G88" s="29" t="s">
        <v>133</v>
      </c>
      <c r="H88" s="29" t="s">
        <v>134</v>
      </c>
      <c r="I88" s="36" t="s">
        <v>166</v>
      </c>
      <c r="J88" s="29" t="s">
        <v>165</v>
      </c>
      <c r="K88" s="35"/>
      <c r="L88" s="30"/>
      <c r="M88" s="23" t="b">
        <f>AND(NOT(AND(ISBLANK('Rozvrhové akce'!F88),ISBLANK('Rozvrhové akce'!G88),ISBLANK('Rozvrhové akce'!H88),ISBLANK(I88),ISBLANK(J88),ISBLANK(K88),ISBLANK(L88))), OR(LEN(C88)&lt;2,ISBLANK(D88),ISBLANK(E88),ISBLANK('Rozvrhové akce'!F88),ISBLANK('Rozvrhové akce'!G88),ISBLANK('Rozvrhové akce'!H88),ISBLANK(I88),ISBLANK(J88),ISBLANK(K88),AND(K88=YesValue,ISBLANK(L88))))</f>
        <v>1</v>
      </c>
      <c r="N88" s="23"/>
    </row>
    <row r="89" spans="1:14" ht="15" customHeight="1" x14ac:dyDescent="0.2">
      <c r="A89" s="4"/>
      <c r="B89" s="12" t="str">
        <f t="shared" si="7"/>
        <v xml:space="preserve"> </v>
      </c>
      <c r="C89" s="13" t="str">
        <f t="shared" si="6"/>
        <v xml:space="preserve"> </v>
      </c>
      <c r="D89" s="13" t="s">
        <v>14</v>
      </c>
      <c r="E89" s="13" t="s">
        <v>28</v>
      </c>
      <c r="F89" s="29" t="s">
        <v>138</v>
      </c>
      <c r="G89" s="29" t="s">
        <v>133</v>
      </c>
      <c r="H89" s="29" t="s">
        <v>134</v>
      </c>
      <c r="I89" s="36" t="s">
        <v>166</v>
      </c>
      <c r="J89" s="29" t="s">
        <v>165</v>
      </c>
      <c r="K89" s="35"/>
      <c r="L89" s="30"/>
      <c r="M89" s="23" t="b">
        <f>AND(NOT(AND(ISBLANK('Rozvrhové akce'!F89),ISBLANK('Rozvrhové akce'!G89),ISBLANK('Rozvrhové akce'!H89),ISBLANK(I89),ISBLANK(J89),ISBLANK(K89),ISBLANK(L89))), OR(LEN(C89)&lt;2,ISBLANK(D89),ISBLANK(E89),ISBLANK('Rozvrhové akce'!F89),ISBLANK('Rozvrhové akce'!G89),ISBLANK('Rozvrhové akce'!H89),ISBLANK(I89),ISBLANK(J89),ISBLANK(K89),AND(K89=YesValue,ISBLANK(L89))))</f>
        <v>1</v>
      </c>
      <c r="N89" s="23"/>
    </row>
    <row r="90" spans="1:14" ht="15" customHeight="1" x14ac:dyDescent="0.2">
      <c r="A90" s="4"/>
      <c r="B90" s="12" t="str">
        <f t="shared" si="7"/>
        <v xml:space="preserve"> </v>
      </c>
      <c r="C90" s="13" t="str">
        <f t="shared" si="6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>AND(NOT(AND(ISBLANK('Rozvrhové akce'!F90),ISBLANK('Rozvrhové akce'!G90),ISBLANK('Rozvrhové akce'!H90),ISBLANK(I90),ISBLANK(J90),ISBLANK(K90),ISBLANK(L90))), OR(LEN(C90)&lt;2,ISBLANK(D90),ISBLANK(E90),ISBLANK('Rozvrhové akce'!F90),ISBLANK('Rozvrhové akce'!G90),ISBLANK('Rozvrhové akce'!H90),ISBLANK(I90),ISBLANK(J90),ISBLANK(K90),AND(K90=YesValue,ISBLANK(L90))))</f>
        <v>0</v>
      </c>
      <c r="N90" s="23"/>
    </row>
    <row r="91" spans="1:14" ht="15" customHeight="1" x14ac:dyDescent="0.2">
      <c r="A91" s="4"/>
      <c r="B91" s="12" t="str">
        <f t="shared" si="7"/>
        <v xml:space="preserve"> </v>
      </c>
      <c r="C91" s="13" t="str">
        <f t="shared" si="6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>AND(NOT(AND(ISBLANK('Rozvrhové akce'!F91),ISBLANK('Rozvrhové akce'!G91),ISBLANK('Rozvrhové akce'!H91),ISBLANK(I91),ISBLANK(J91),ISBLANK(K91),ISBLANK(L91))), OR(LEN(C91)&lt;2,ISBLANK(D91),ISBLANK(E91),ISBLANK('Rozvrhové akce'!F91),ISBLANK('Rozvrhové akce'!G91),ISBLANK('Rozvrhové akce'!H91),ISBLANK(I91),ISBLANK(J91),ISBLANK(K91),AND(K91=YesValue,ISBLANK(L91))))</f>
        <v>0</v>
      </c>
      <c r="N91" s="23"/>
    </row>
    <row r="92" spans="1:14" ht="15.75" customHeight="1" thickBot="1" x14ac:dyDescent="0.25">
      <c r="A92" s="4"/>
      <c r="B92" s="14" t="str">
        <f t="shared" si="7"/>
        <v xml:space="preserve"> </v>
      </c>
      <c r="C92" s="13" t="str">
        <f t="shared" si="6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>AND(NOT(AND(ISBLANK('Rozvrhové akce'!F92),ISBLANK('Rozvrhové akce'!G92),ISBLANK('Rozvrhové akce'!H92),ISBLANK(I92),ISBLANK(J92),ISBLANK(K92),ISBLANK(L92))), OR(LEN(C92)&lt;2,ISBLANK(D92),ISBLANK(E92),ISBLANK('Rozvrhové akce'!F92),ISBLANK('Rozvrhové akce'!G92),ISBLANK('Rozvrhové akce'!H92),ISBLANK(I92),ISBLANK(J92),ISBLANK(K92),AND(K92=YesValue,ISBLANK(L92))))</f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6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>AND(NOT(AND(ISBLANK('Rozvrhové akce'!F93),ISBLANK('Rozvrhové akce'!G93),ISBLANK('Rozvrhové akce'!H93),ISBLANK(I93),ISBLANK(J93),ISBLANK(K93),ISBLANK(L93))), OR(LEN(C93)&lt;2,ISBLANK(D93),ISBLANK(E93),ISBLANK('Rozvrhové akce'!F93),ISBLANK('Rozvrhové akce'!G93),ISBLANK('Rozvrhové akce'!H93),ISBLANK(I93),ISBLANK(J93),ISBLANK(K93),AND(K93=YesValue,ISBLANK(L93))))</f>
        <v>0</v>
      </c>
      <c r="N93" s="23"/>
    </row>
    <row r="94" spans="1:14" ht="15" customHeight="1" x14ac:dyDescent="0.2">
      <c r="A94" s="4">
        <v>43105</v>
      </c>
      <c r="B94" s="12" t="str">
        <f t="shared" ref="B94:B106" si="8">IF(B93&gt;0,B93," ")</f>
        <v xml:space="preserve"> </v>
      </c>
      <c r="C94" s="13" t="str">
        <f t="shared" si="6"/>
        <v xml:space="preserve"> </v>
      </c>
      <c r="D94" s="13" t="s">
        <v>5</v>
      </c>
      <c r="E94" s="13" t="s">
        <v>19</v>
      </c>
      <c r="F94" s="29" t="s">
        <v>128</v>
      </c>
      <c r="G94" s="29" t="s">
        <v>127</v>
      </c>
      <c r="H94" s="29" t="s">
        <v>170</v>
      </c>
      <c r="I94" s="36" t="s">
        <v>166</v>
      </c>
      <c r="J94" s="29" t="s">
        <v>165</v>
      </c>
      <c r="K94" s="35"/>
      <c r="L94" s="30"/>
      <c r="M94" s="23" t="b">
        <f>AND(NOT(AND(ISBLANK('Rozvrhové akce'!F94),ISBLANK('Rozvrhové akce'!G94),ISBLANK('Rozvrhové akce'!H94),ISBLANK(I94),ISBLANK(J94),ISBLANK(K94),ISBLANK(L94))), OR(LEN(C94)&lt;2,ISBLANK(D94),ISBLANK(E94),ISBLANK('Rozvrhové akce'!F94),ISBLANK('Rozvrhové akce'!G94),ISBLANK('Rozvrhové akce'!H94),ISBLANK(I94),ISBLANK(J94),ISBLANK(K94),AND(K94=YesValue,ISBLANK(L94))))</f>
        <v>1</v>
      </c>
      <c r="N94" s="23"/>
    </row>
    <row r="95" spans="1:14" ht="15" customHeight="1" x14ac:dyDescent="0.2">
      <c r="A95" s="4"/>
      <c r="B95" s="12" t="str">
        <f t="shared" si="8"/>
        <v xml:space="preserve"> </v>
      </c>
      <c r="C95" s="13" t="str">
        <f t="shared" si="6"/>
        <v xml:space="preserve"> </v>
      </c>
      <c r="D95" s="13" t="s">
        <v>6</v>
      </c>
      <c r="E95" s="13" t="s">
        <v>20</v>
      </c>
      <c r="F95" s="29" t="s">
        <v>128</v>
      </c>
      <c r="G95" s="29" t="s">
        <v>127</v>
      </c>
      <c r="H95" s="29" t="s">
        <v>170</v>
      </c>
      <c r="I95" s="36" t="s">
        <v>166</v>
      </c>
      <c r="J95" s="29" t="s">
        <v>165</v>
      </c>
      <c r="K95" s="35"/>
      <c r="L95" s="30"/>
      <c r="M95" s="23" t="b">
        <f>AND(NOT(AND(ISBLANK('Rozvrhové akce'!F95),ISBLANK('Rozvrhové akce'!G95),ISBLANK('Rozvrhové akce'!H95),ISBLANK(I95),ISBLANK(J95),ISBLANK(K95),ISBLANK(L95))), OR(LEN(C95)&lt;2,ISBLANK(D95),ISBLANK(E95),ISBLANK('Rozvrhové akce'!F95),ISBLANK('Rozvrhové akce'!G95),ISBLANK('Rozvrhové akce'!H95),ISBLANK(I95),ISBLANK(J95),ISBLANK(K95),AND(K95=YesValue,ISBLANK(L95))))</f>
        <v>1</v>
      </c>
      <c r="N95" s="23"/>
    </row>
    <row r="96" spans="1:14" ht="15" customHeight="1" x14ac:dyDescent="0.2">
      <c r="A96" s="4"/>
      <c r="B96" s="12" t="str">
        <f t="shared" si="8"/>
        <v xml:space="preserve"> </v>
      </c>
      <c r="C96" s="13" t="str">
        <f t="shared" si="6"/>
        <v xml:space="preserve"> </v>
      </c>
      <c r="D96" s="13" t="s">
        <v>7</v>
      </c>
      <c r="E96" s="13" t="s">
        <v>21</v>
      </c>
      <c r="F96" s="29" t="s">
        <v>128</v>
      </c>
      <c r="G96" s="29" t="s">
        <v>127</v>
      </c>
      <c r="H96" s="29" t="s">
        <v>170</v>
      </c>
      <c r="I96" s="36" t="s">
        <v>166</v>
      </c>
      <c r="J96" s="29" t="s">
        <v>165</v>
      </c>
      <c r="K96" s="35"/>
      <c r="L96" s="30"/>
      <c r="M96" s="23" t="b">
        <f>AND(NOT(AND(ISBLANK('Rozvrhové akce'!F96),ISBLANK('Rozvrhové akce'!G96),ISBLANK('Rozvrhové akce'!H96),ISBLANK(I96),ISBLANK(J96),ISBLANK(K96),ISBLANK(L96))), OR(LEN(C96)&lt;2,ISBLANK(D96),ISBLANK(E96),ISBLANK('Rozvrhové akce'!F96),ISBLANK('Rozvrhové akce'!G96),ISBLANK('Rozvrhové akce'!H96),ISBLANK(I96),ISBLANK(J96),ISBLANK(K96),AND(K96=YesValue,ISBLANK(L96))))</f>
        <v>1</v>
      </c>
      <c r="N96" s="23"/>
    </row>
    <row r="97" spans="1:14" ht="15" customHeight="1" x14ac:dyDescent="0.2">
      <c r="A97" s="4"/>
      <c r="B97" s="12" t="str">
        <f t="shared" si="8"/>
        <v xml:space="preserve"> </v>
      </c>
      <c r="C97" s="13" t="str">
        <f t="shared" si="6"/>
        <v xml:space="preserve"> </v>
      </c>
      <c r="D97" s="13" t="s">
        <v>8</v>
      </c>
      <c r="E97" s="13" t="s">
        <v>22</v>
      </c>
      <c r="F97" s="29" t="s">
        <v>128</v>
      </c>
      <c r="G97" s="29" t="s">
        <v>127</v>
      </c>
      <c r="H97" s="29" t="s">
        <v>170</v>
      </c>
      <c r="I97" s="36" t="s">
        <v>166</v>
      </c>
      <c r="J97" s="29" t="s">
        <v>165</v>
      </c>
      <c r="K97" s="35"/>
      <c r="L97" s="30"/>
      <c r="M97" s="23" t="b">
        <f>AND(NOT(AND(ISBLANK('Rozvrhové akce'!F97),ISBLANK('Rozvrhové akce'!G97),ISBLANK('Rozvrhové akce'!H97),ISBLANK(I97),ISBLANK(J97),ISBLANK(K97),ISBLANK(L97))), OR(LEN(C97)&lt;2,ISBLANK(D97),ISBLANK(E97),ISBLANK('Rozvrhové akce'!F97),ISBLANK('Rozvrhové akce'!G97),ISBLANK('Rozvrhové akce'!H97),ISBLANK(I97),ISBLANK(J97),ISBLANK(K97),AND(K97=YesValue,ISBLANK(L97))))</f>
        <v>1</v>
      </c>
      <c r="N97" s="23"/>
    </row>
    <row r="98" spans="1:14" ht="15" customHeight="1" x14ac:dyDescent="0.2">
      <c r="A98" s="4"/>
      <c r="B98" s="12" t="str">
        <f t="shared" si="8"/>
        <v xml:space="preserve"> </v>
      </c>
      <c r="C98" s="13" t="str">
        <f t="shared" si="6"/>
        <v xml:space="preserve"> </v>
      </c>
      <c r="D98" s="13" t="s">
        <v>9</v>
      </c>
      <c r="E98" s="13" t="s">
        <v>23</v>
      </c>
      <c r="F98" s="29" t="s">
        <v>141</v>
      </c>
      <c r="G98" s="29" t="s">
        <v>139</v>
      </c>
      <c r="H98" s="29" t="s">
        <v>116</v>
      </c>
      <c r="I98" s="36" t="s">
        <v>166</v>
      </c>
      <c r="J98" s="29" t="s">
        <v>165</v>
      </c>
      <c r="K98" s="35"/>
      <c r="L98" s="30"/>
      <c r="M98" s="23" t="b">
        <f>AND(NOT(AND(ISBLANK('Rozvrhové akce'!F98),ISBLANK('Rozvrhové akce'!G98),ISBLANK('Rozvrhové akce'!H98),ISBLANK(I98),ISBLANK(J98),ISBLANK(K98),ISBLANK(L98))), OR(LEN(C98)&lt;2,ISBLANK(D98),ISBLANK(E98),ISBLANK('Rozvrhové akce'!F98),ISBLANK('Rozvrhové akce'!G98),ISBLANK('Rozvrhové akce'!H98),ISBLANK(I98),ISBLANK(J98),ISBLANK(K98),AND(K98=YesValue,ISBLANK(L98))))</f>
        <v>1</v>
      </c>
      <c r="N98" s="23"/>
    </row>
    <row r="99" spans="1:14" ht="15" customHeight="1" x14ac:dyDescent="0.2">
      <c r="A99" s="4"/>
      <c r="B99" s="12" t="str">
        <f t="shared" si="8"/>
        <v xml:space="preserve"> </v>
      </c>
      <c r="C99" s="13" t="str">
        <f t="shared" si="6"/>
        <v xml:space="preserve"> </v>
      </c>
      <c r="D99" s="13" t="s">
        <v>10</v>
      </c>
      <c r="E99" s="13" t="s">
        <v>24</v>
      </c>
      <c r="F99" s="29" t="s">
        <v>141</v>
      </c>
      <c r="G99" s="29" t="s">
        <v>139</v>
      </c>
      <c r="H99" s="29" t="s">
        <v>116</v>
      </c>
      <c r="I99" s="36" t="s">
        <v>166</v>
      </c>
      <c r="J99" s="29" t="s">
        <v>165</v>
      </c>
      <c r="K99" s="35"/>
      <c r="L99" s="30"/>
      <c r="M99" s="23" t="b">
        <f>AND(NOT(AND(ISBLANK('Rozvrhové akce'!F99),ISBLANK('Rozvrhové akce'!G99),ISBLANK('Rozvrhové akce'!H99),ISBLANK(I99),ISBLANK(J99),ISBLANK(K99),ISBLANK(L99))), OR(LEN(C99)&lt;2,ISBLANK(D99),ISBLANK(E99),ISBLANK('Rozvrhové akce'!F99),ISBLANK('Rozvrhové akce'!G99),ISBLANK('Rozvrhové akce'!H99),ISBLANK(I99),ISBLANK(J99),ISBLANK(K99),AND(K99=YesValue,ISBLANK(L99))))</f>
        <v>1</v>
      </c>
      <c r="N99" s="23"/>
    </row>
    <row r="100" spans="1:14" ht="15" customHeight="1" x14ac:dyDescent="0.2">
      <c r="A100" s="4"/>
      <c r="B100" s="12" t="str">
        <f t="shared" si="8"/>
        <v xml:space="preserve"> </v>
      </c>
      <c r="C100" s="13" t="str">
        <f t="shared" si="6"/>
        <v xml:space="preserve"> </v>
      </c>
      <c r="D100" s="13" t="s">
        <v>11</v>
      </c>
      <c r="E100" s="13" t="s">
        <v>25</v>
      </c>
      <c r="F100" s="29" t="s">
        <v>123</v>
      </c>
      <c r="G100" s="29" t="s">
        <v>122</v>
      </c>
      <c r="H100" s="29" t="s">
        <v>124</v>
      </c>
      <c r="I100" s="36" t="s">
        <v>166</v>
      </c>
      <c r="J100" s="29" t="s">
        <v>165</v>
      </c>
      <c r="K100" s="35"/>
      <c r="L100" s="30"/>
      <c r="M100" s="23" t="b">
        <f>AND(NOT(AND(ISBLANK('Rozvrhové akce'!F100),ISBLANK('Rozvrhové akce'!G100),ISBLANK('Rozvrhové akce'!H100),ISBLANK(I100),ISBLANK(J100),ISBLANK(K100),ISBLANK(L100))), OR(LEN(C100)&lt;2,ISBLANK(D100),ISBLANK(E100),ISBLANK('Rozvrhové akce'!F100),ISBLANK('Rozvrhové akce'!G100),ISBLANK('Rozvrhové akce'!H100),ISBLANK(I100),ISBLANK(J100),ISBLANK(K100),AND(K100=YesValue,ISBLANK(L100))))</f>
        <v>1</v>
      </c>
      <c r="N100" s="23"/>
    </row>
    <row r="101" spans="1:14" ht="15" customHeight="1" x14ac:dyDescent="0.2">
      <c r="A101" s="4"/>
      <c r="B101" s="12" t="str">
        <f t="shared" si="8"/>
        <v xml:space="preserve"> </v>
      </c>
      <c r="C101" s="13" t="str">
        <f t="shared" si="6"/>
        <v xml:space="preserve"> </v>
      </c>
      <c r="D101" s="13" t="s">
        <v>12</v>
      </c>
      <c r="E101" s="13" t="s">
        <v>26</v>
      </c>
      <c r="F101" s="29" t="s">
        <v>123</v>
      </c>
      <c r="G101" s="29" t="s">
        <v>122</v>
      </c>
      <c r="H101" s="29" t="s">
        <v>124</v>
      </c>
      <c r="I101" s="36" t="s">
        <v>166</v>
      </c>
      <c r="J101" s="29" t="s">
        <v>165</v>
      </c>
      <c r="K101" s="35"/>
      <c r="L101" s="30"/>
      <c r="M101" s="23" t="b">
        <f>AND(NOT(AND(ISBLANK('Rozvrhové akce'!F101),ISBLANK('Rozvrhové akce'!G101),ISBLANK('Rozvrhové akce'!H101),ISBLANK(I101),ISBLANK(J101),ISBLANK(K101),ISBLANK(L101))), OR(LEN(C101)&lt;2,ISBLANK(D101),ISBLANK(E101),ISBLANK('Rozvrhové akce'!F101),ISBLANK('Rozvrhové akce'!G101),ISBLANK('Rozvrhové akce'!H101),ISBLANK(I101),ISBLANK(J101),ISBLANK(K101),AND(K101=YesValue,ISBLANK(L101))))</f>
        <v>1</v>
      </c>
      <c r="N101" s="23"/>
    </row>
    <row r="102" spans="1:14" ht="15" customHeight="1" x14ac:dyDescent="0.2">
      <c r="A102" s="4"/>
      <c r="B102" s="12" t="str">
        <f t="shared" si="8"/>
        <v xml:space="preserve"> </v>
      </c>
      <c r="C102" s="13" t="str">
        <f t="shared" si="6"/>
        <v xml:space="preserve"> </v>
      </c>
      <c r="D102" s="13" t="s">
        <v>13</v>
      </c>
      <c r="E102" s="13" t="s">
        <v>27</v>
      </c>
      <c r="F102" s="29" t="s">
        <v>123</v>
      </c>
      <c r="G102" s="29" t="s">
        <v>122</v>
      </c>
      <c r="H102" s="29" t="s">
        <v>124</v>
      </c>
      <c r="I102" s="36" t="s">
        <v>166</v>
      </c>
      <c r="J102" s="29" t="s">
        <v>165</v>
      </c>
      <c r="K102" s="35"/>
      <c r="L102" s="30"/>
      <c r="M102" s="23" t="b">
        <f>AND(NOT(AND(ISBLANK('Rozvrhové akce'!F102),ISBLANK('Rozvrhové akce'!G102),ISBLANK('Rozvrhové akce'!H102),ISBLANK(I102),ISBLANK(J102),ISBLANK(K102),ISBLANK(L102))), OR(LEN(C102)&lt;2,ISBLANK(D102),ISBLANK(E102),ISBLANK('Rozvrhové akce'!F102),ISBLANK('Rozvrhové akce'!G102),ISBLANK('Rozvrhové akce'!H102),ISBLANK(I102),ISBLANK(J102),ISBLANK(K102),AND(K102=YesValue,ISBLANK(L102))))</f>
        <v>1</v>
      </c>
      <c r="N102" s="23"/>
    </row>
    <row r="103" spans="1:14" ht="15" customHeight="1" x14ac:dyDescent="0.2">
      <c r="A103" s="4"/>
      <c r="B103" s="12" t="str">
        <f t="shared" si="8"/>
        <v xml:space="preserve"> </v>
      </c>
      <c r="C103" s="13" t="str">
        <f t="shared" si="6"/>
        <v xml:space="preserve"> </v>
      </c>
      <c r="D103" s="13" t="s">
        <v>14</v>
      </c>
      <c r="E103" s="13" t="s">
        <v>28</v>
      </c>
      <c r="F103" s="29" t="s">
        <v>123</v>
      </c>
      <c r="G103" s="29" t="s">
        <v>122</v>
      </c>
      <c r="H103" s="29" t="s">
        <v>124</v>
      </c>
      <c r="I103" s="36" t="s">
        <v>166</v>
      </c>
      <c r="J103" s="29" t="s">
        <v>165</v>
      </c>
      <c r="K103" s="35"/>
      <c r="L103" s="30"/>
      <c r="M103" s="23" t="b">
        <f>AND(NOT(AND(ISBLANK('Rozvrhové akce'!F103),ISBLANK('Rozvrhové akce'!G103),ISBLANK('Rozvrhové akce'!H103),ISBLANK(I103),ISBLANK(J103),ISBLANK(K103),ISBLANK(L103))), OR(LEN(C103)&lt;2,ISBLANK(D103),ISBLANK(E103),ISBLANK('Rozvrhové akce'!F103),ISBLANK('Rozvrhové akce'!G103),ISBLANK('Rozvrhové akce'!H103),ISBLANK(I103),ISBLANK(J103),ISBLANK(K103),AND(K103=YesValue,ISBLANK(L103))))</f>
        <v>1</v>
      </c>
      <c r="N103" s="23"/>
    </row>
    <row r="104" spans="1:14" ht="15" customHeight="1" x14ac:dyDescent="0.2">
      <c r="A104" s="4"/>
      <c r="B104" s="12" t="str">
        <f t="shared" si="8"/>
        <v xml:space="preserve"> </v>
      </c>
      <c r="C104" s="13" t="str">
        <f t="shared" si="6"/>
        <v xml:space="preserve"> </v>
      </c>
      <c r="D104" s="13" t="s">
        <v>15</v>
      </c>
      <c r="E104" s="13" t="s">
        <v>29</v>
      </c>
      <c r="F104" s="29" t="s">
        <v>125</v>
      </c>
      <c r="G104" s="29" t="s">
        <v>126</v>
      </c>
      <c r="H104" s="29" t="s">
        <v>124</v>
      </c>
      <c r="I104" s="36" t="s">
        <v>166</v>
      </c>
      <c r="J104" s="29" t="s">
        <v>165</v>
      </c>
      <c r="K104" s="35"/>
      <c r="L104" s="30"/>
      <c r="M104" s="23" t="b">
        <f>AND(NOT(AND(ISBLANK('Rozvrhové akce'!F104),ISBLANK('Rozvrhové akce'!G104),ISBLANK('Rozvrhové akce'!H104),ISBLANK(I104),ISBLANK(J104),ISBLANK(K104),ISBLANK(L104))), OR(LEN(C104)&lt;2,ISBLANK(D104),ISBLANK(E104),ISBLANK('Rozvrhové akce'!F104),ISBLANK('Rozvrhové akce'!G104),ISBLANK('Rozvrhové akce'!H104),ISBLANK(I104),ISBLANK(J104),ISBLANK(K104),AND(K104=YesValue,ISBLANK(L104))))</f>
        <v>1</v>
      </c>
      <c r="N104" s="23"/>
    </row>
    <row r="105" spans="1:14" ht="15" customHeight="1" x14ac:dyDescent="0.2">
      <c r="A105" s="4"/>
      <c r="B105" s="12" t="str">
        <f t="shared" si="8"/>
        <v xml:space="preserve"> </v>
      </c>
      <c r="C105" s="13" t="str">
        <f t="shared" si="6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e">
        <f>AND(NOT(AND(ISBLANK(#REF!),ISBLANK(#REF!),ISBLANK(#REF!),ISBLANK(#REF!),ISBLANK(#REF!),ISBLANK(#REF!),ISBLANK(L105))), OR(LEN(C105)&lt;2,ISBLANK(D105),ISBLANK(E105),ISBLANK(#REF!),ISBLANK(#REF!),ISBLANK(#REF!),ISBLANK(#REF!),ISBLANK(#REF!),ISBLANK(#REF!),AND(#REF!=YesValue,ISBLANK(L105))))</f>
        <v>#REF!</v>
      </c>
      <c r="N105" s="23"/>
    </row>
    <row r="106" spans="1:14" ht="15.75" customHeight="1" thickBot="1" x14ac:dyDescent="0.25">
      <c r="A106" s="4"/>
      <c r="B106" s="14" t="str">
        <f t="shared" si="8"/>
        <v xml:space="preserve"> </v>
      </c>
      <c r="C106" s="13" t="str">
        <f t="shared" si="6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e">
        <f>AND(NOT(AND(ISBLANK(#REF!),ISBLANK(#REF!),ISBLANK(#REF!),ISBLANK(#REF!),ISBLANK(#REF!),ISBLANK(#REF!),ISBLANK(L106))), OR(LEN(C106)&lt;2,ISBLANK(D106),ISBLANK(E106),ISBLANK(#REF!),ISBLANK(#REF!),ISBLANK(#REF!),ISBLANK(#REF!),ISBLANK(#REF!),ISBLANK(#REF!),AND(#REF!=YesValue,ISBLANK(L106))))</f>
        <v>#REF!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6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e">
        <f>AND(NOT(AND(ISBLANK(#REF!),ISBLANK(#REF!),ISBLANK(#REF!),ISBLANK(#REF!),ISBLANK(#REF!),ISBLANK(#REF!),ISBLANK(L107))), OR(LEN(C107)&lt;2,ISBLANK(D107),ISBLANK(E107),ISBLANK(#REF!),ISBLANK(#REF!),ISBLANK(#REF!),ISBLANK(#REF!),ISBLANK(#REF!),ISBLANK(#REF!),AND(#REF!=YesValue,ISBLANK(L107))))</f>
        <v>#REF!</v>
      </c>
      <c r="N107" s="23"/>
    </row>
    <row r="108" spans="1:14" ht="15" customHeight="1" x14ac:dyDescent="0.2">
      <c r="A108" s="4">
        <v>43112</v>
      </c>
      <c r="B108" s="12" t="str">
        <f t="shared" ref="B108:B120" si="9">IF(B107&gt;0,B107," ")</f>
        <v xml:space="preserve"> </v>
      </c>
      <c r="C108" s="13" t="str">
        <f t="shared" si="6"/>
        <v xml:space="preserve"> </v>
      </c>
      <c r="D108" s="13" t="s">
        <v>5</v>
      </c>
      <c r="E108" s="13" t="s">
        <v>19</v>
      </c>
      <c r="F108" s="29" t="s">
        <v>136</v>
      </c>
      <c r="G108" s="29" t="s">
        <v>135</v>
      </c>
      <c r="H108" s="29" t="s">
        <v>121</v>
      </c>
      <c r="I108" s="36" t="s">
        <v>166</v>
      </c>
      <c r="J108" s="29" t="s">
        <v>165</v>
      </c>
      <c r="K108" s="35"/>
      <c r="L108" s="30"/>
      <c r="M108" s="23" t="b">
        <f>AND(NOT(AND(ISBLANK('Rozvrhové akce'!F108),ISBLANK('Rozvrhové akce'!G108),ISBLANK('Rozvrhové akce'!H108),ISBLANK(I108),ISBLANK(J108),ISBLANK(K108),ISBLANK(L108))), OR(LEN(C108)&lt;2,ISBLANK(D108),ISBLANK(E108),ISBLANK('Rozvrhové akce'!F108),ISBLANK('Rozvrhové akce'!G108),ISBLANK('Rozvrhové akce'!H108),ISBLANK(I108),ISBLANK(J108),ISBLANK(K108),AND(K108=YesValue,ISBLANK(L108))))</f>
        <v>1</v>
      </c>
      <c r="N108" s="23"/>
    </row>
    <row r="109" spans="1:14" ht="15" customHeight="1" x14ac:dyDescent="0.2">
      <c r="A109" s="4"/>
      <c r="B109" s="12" t="str">
        <f t="shared" si="9"/>
        <v xml:space="preserve"> </v>
      </c>
      <c r="C109" s="13" t="str">
        <f t="shared" si="6"/>
        <v xml:space="preserve"> </v>
      </c>
      <c r="D109" s="13" t="s">
        <v>6</v>
      </c>
      <c r="E109" s="13" t="s">
        <v>20</v>
      </c>
      <c r="F109" s="29" t="s">
        <v>136</v>
      </c>
      <c r="G109" s="29" t="s">
        <v>135</v>
      </c>
      <c r="H109" s="29" t="s">
        <v>121</v>
      </c>
      <c r="I109" s="36" t="s">
        <v>166</v>
      </c>
      <c r="J109" s="29" t="s">
        <v>165</v>
      </c>
      <c r="K109" s="35"/>
      <c r="L109" s="30"/>
      <c r="M109" s="23" t="b">
        <f>AND(NOT(AND(ISBLANK('Rozvrhové akce'!F109),ISBLANK('Rozvrhové akce'!G109),ISBLANK('Rozvrhové akce'!H109),ISBLANK(I109),ISBLANK(J109),ISBLANK(K109),ISBLANK(L109))), OR(LEN(C109)&lt;2,ISBLANK(D109),ISBLANK(E109),ISBLANK('Rozvrhové akce'!F109),ISBLANK('Rozvrhové akce'!G109),ISBLANK('Rozvrhové akce'!H109),ISBLANK(I109),ISBLANK(J109),ISBLANK(K109),AND(K109=YesValue,ISBLANK(L109))))</f>
        <v>1</v>
      </c>
      <c r="N109" s="23"/>
    </row>
    <row r="110" spans="1:14" ht="15" customHeight="1" x14ac:dyDescent="0.2">
      <c r="A110" s="4"/>
      <c r="B110" s="12" t="str">
        <f t="shared" si="9"/>
        <v xml:space="preserve"> </v>
      </c>
      <c r="C110" s="13" t="str">
        <f t="shared" si="6"/>
        <v xml:space="preserve"> </v>
      </c>
      <c r="D110" s="13" t="s">
        <v>7</v>
      </c>
      <c r="E110" s="13" t="s">
        <v>21</v>
      </c>
      <c r="F110" s="29" t="s">
        <v>136</v>
      </c>
      <c r="G110" s="29" t="s">
        <v>135</v>
      </c>
      <c r="H110" s="29" t="s">
        <v>121</v>
      </c>
      <c r="I110" s="36" t="s">
        <v>166</v>
      </c>
      <c r="J110" s="29" t="s">
        <v>165</v>
      </c>
      <c r="K110" s="35"/>
      <c r="L110" s="30"/>
      <c r="M110" s="23" t="b">
        <f>AND(NOT(AND(ISBLANK('Rozvrhové akce'!F110),ISBLANK('Rozvrhové akce'!G110),ISBLANK('Rozvrhové akce'!H110),ISBLANK(I110),ISBLANK(J110),ISBLANK(K110),ISBLANK(L110))), OR(LEN(C110)&lt;2,ISBLANK(D110),ISBLANK(E110),ISBLANK('Rozvrhové akce'!F110),ISBLANK('Rozvrhové akce'!G110),ISBLANK('Rozvrhové akce'!H110),ISBLANK(I110),ISBLANK(J110),ISBLANK(K110),AND(K110=YesValue,ISBLANK(L110))))</f>
        <v>1</v>
      </c>
      <c r="N110" s="23"/>
    </row>
    <row r="111" spans="1:14" ht="15" customHeight="1" x14ac:dyDescent="0.2">
      <c r="A111" s="4"/>
      <c r="B111" s="12" t="str">
        <f t="shared" si="9"/>
        <v xml:space="preserve"> </v>
      </c>
      <c r="C111" s="13" t="str">
        <f t="shared" si="6"/>
        <v xml:space="preserve"> </v>
      </c>
      <c r="D111" s="13" t="s">
        <v>8</v>
      </c>
      <c r="E111" s="13" t="s">
        <v>22</v>
      </c>
      <c r="F111" s="29" t="s">
        <v>136</v>
      </c>
      <c r="G111" s="29" t="s">
        <v>135</v>
      </c>
      <c r="H111" s="29" t="s">
        <v>121</v>
      </c>
      <c r="I111" s="36" t="s">
        <v>166</v>
      </c>
      <c r="J111" s="29" t="s">
        <v>165</v>
      </c>
      <c r="K111" s="35"/>
      <c r="L111" s="30"/>
      <c r="M111" s="23" t="b">
        <f>AND(NOT(AND(ISBLANK('Rozvrhové akce'!F111),ISBLANK('Rozvrhové akce'!G111),ISBLANK('Rozvrhové akce'!H111),ISBLANK(I111),ISBLANK(J111),ISBLANK(K111),ISBLANK(L111))), OR(LEN(C111)&lt;2,ISBLANK(D111),ISBLANK(E111),ISBLANK('Rozvrhové akce'!F111),ISBLANK('Rozvrhové akce'!G111),ISBLANK('Rozvrhové akce'!H111),ISBLANK(I111),ISBLANK(J111),ISBLANK(K111),AND(K111=YesValue,ISBLANK(L111))))</f>
        <v>1</v>
      </c>
      <c r="N111" s="23"/>
    </row>
    <row r="112" spans="1:14" ht="15" customHeight="1" x14ac:dyDescent="0.2">
      <c r="A112" s="4"/>
      <c r="B112" s="12" t="str">
        <f t="shared" si="9"/>
        <v xml:space="preserve"> </v>
      </c>
      <c r="C112" s="13" t="str">
        <f t="shared" si="6"/>
        <v xml:space="preserve"> </v>
      </c>
      <c r="D112" s="13" t="s">
        <v>9</v>
      </c>
      <c r="E112" s="13" t="s">
        <v>23</v>
      </c>
      <c r="F112" s="29" t="s">
        <v>148</v>
      </c>
      <c r="G112" s="29" t="s">
        <v>143</v>
      </c>
      <c r="H112" s="29" t="s">
        <v>124</v>
      </c>
      <c r="I112" s="36" t="s">
        <v>166</v>
      </c>
      <c r="J112" s="29" t="s">
        <v>165</v>
      </c>
      <c r="K112" s="35"/>
      <c r="L112" s="30"/>
      <c r="M112" s="23" t="b">
        <f>AND(NOT(AND(ISBLANK('Rozvrhové akce'!F112),ISBLANK('Rozvrhové akce'!G112),ISBLANK('Rozvrhové akce'!H112),ISBLANK(I112),ISBLANK(J112),ISBLANK(K112),ISBLANK(L112))), OR(LEN(C112)&lt;2,ISBLANK(D112),ISBLANK(E112),ISBLANK('Rozvrhové akce'!F112),ISBLANK('Rozvrhové akce'!G112),ISBLANK('Rozvrhové akce'!H112),ISBLANK(I112),ISBLANK(J112),ISBLANK(K112),AND(K112=YesValue,ISBLANK(L112))))</f>
        <v>1</v>
      </c>
      <c r="N112" s="23"/>
    </row>
    <row r="113" spans="1:14" ht="15" customHeight="1" x14ac:dyDescent="0.2">
      <c r="A113" s="4"/>
      <c r="B113" s="12" t="str">
        <f t="shared" si="9"/>
        <v xml:space="preserve"> </v>
      </c>
      <c r="C113" s="13" t="str">
        <f t="shared" si="6"/>
        <v xml:space="preserve"> </v>
      </c>
      <c r="D113" s="13" t="s">
        <v>10</v>
      </c>
      <c r="E113" s="13" t="s">
        <v>24</v>
      </c>
      <c r="F113" s="29" t="s">
        <v>148</v>
      </c>
      <c r="G113" s="29" t="s">
        <v>143</v>
      </c>
      <c r="H113" s="29" t="s">
        <v>124</v>
      </c>
      <c r="I113" s="36" t="s">
        <v>166</v>
      </c>
      <c r="J113" s="29" t="s">
        <v>165</v>
      </c>
      <c r="K113" s="35"/>
      <c r="L113" s="30"/>
      <c r="M113" s="23" t="b">
        <f>AND(NOT(AND(ISBLANK('Rozvrhové akce'!F113),ISBLANK('Rozvrhové akce'!G113),ISBLANK('Rozvrhové akce'!H113),ISBLANK(I113),ISBLANK(J113),ISBLANK(K113),ISBLANK(L113))), OR(LEN(C113)&lt;2,ISBLANK(D113),ISBLANK(E113),ISBLANK('Rozvrhové akce'!F113),ISBLANK('Rozvrhové akce'!G113),ISBLANK('Rozvrhové akce'!H113),ISBLANK(I113),ISBLANK(J113),ISBLANK(K113),AND(K113=YesValue,ISBLANK(L113))))</f>
        <v>1</v>
      </c>
      <c r="N113" s="23"/>
    </row>
    <row r="114" spans="1:14" ht="15" customHeight="1" x14ac:dyDescent="0.2">
      <c r="A114" s="4"/>
      <c r="B114" s="12" t="str">
        <f t="shared" si="9"/>
        <v xml:space="preserve"> </v>
      </c>
      <c r="C114" s="13" t="str">
        <f t="shared" si="6"/>
        <v xml:space="preserve"> </v>
      </c>
      <c r="D114" s="13" t="s">
        <v>11</v>
      </c>
      <c r="E114" s="13" t="s">
        <v>25</v>
      </c>
      <c r="F114" s="29" t="s">
        <v>148</v>
      </c>
      <c r="G114" s="29" t="s">
        <v>143</v>
      </c>
      <c r="H114" s="29" t="s">
        <v>124</v>
      </c>
      <c r="I114" s="36" t="s">
        <v>166</v>
      </c>
      <c r="J114" s="29" t="s">
        <v>165</v>
      </c>
      <c r="K114" s="35"/>
      <c r="L114" s="30"/>
      <c r="M114" s="23" t="b">
        <f>AND(NOT(AND(ISBLANK('Rozvrhové akce'!F114),ISBLANK('Rozvrhové akce'!G114),ISBLANK('Rozvrhové akce'!H114),ISBLANK(I114),ISBLANK(J114),ISBLANK(K114),ISBLANK(L114))), OR(LEN(C114)&lt;2,ISBLANK(D114),ISBLANK(E114),ISBLANK('Rozvrhové akce'!F114),ISBLANK('Rozvrhové akce'!G114),ISBLANK('Rozvrhové akce'!H114),ISBLANK(I114),ISBLANK(J114),ISBLANK(K114),AND(K114=YesValue,ISBLANK(L114))))</f>
        <v>1</v>
      </c>
      <c r="N114" s="23"/>
    </row>
    <row r="115" spans="1:14" ht="15" customHeight="1" x14ac:dyDescent="0.2">
      <c r="A115" s="4"/>
      <c r="B115" s="12" t="str">
        <f t="shared" si="9"/>
        <v xml:space="preserve"> </v>
      </c>
      <c r="C115" s="13" t="str">
        <f t="shared" si="6"/>
        <v xml:space="preserve"> </v>
      </c>
      <c r="D115" s="13" t="s">
        <v>12</v>
      </c>
      <c r="E115" s="13" t="s">
        <v>26</v>
      </c>
      <c r="F115" s="29" t="s">
        <v>148</v>
      </c>
      <c r="G115" s="29" t="s">
        <v>143</v>
      </c>
      <c r="H115" s="29" t="s">
        <v>124</v>
      </c>
      <c r="I115" s="36" t="s">
        <v>166</v>
      </c>
      <c r="J115" s="29" t="s">
        <v>165</v>
      </c>
      <c r="K115" s="35"/>
      <c r="L115" s="30"/>
      <c r="M115" s="23" t="b">
        <f>AND(NOT(AND(ISBLANK('Rozvrhové akce'!F115),ISBLANK('Rozvrhové akce'!G115),ISBLANK('Rozvrhové akce'!H115),ISBLANK(I115),ISBLANK(J115),ISBLANK(K115),ISBLANK(L115))), OR(LEN(C115)&lt;2,ISBLANK(D115),ISBLANK(E115),ISBLANK('Rozvrhové akce'!F115),ISBLANK('Rozvrhové akce'!G115),ISBLANK('Rozvrhové akce'!H115),ISBLANK(I115),ISBLANK(J115),ISBLANK(K115),AND(K115=YesValue,ISBLANK(L115))))</f>
        <v>1</v>
      </c>
      <c r="N115" s="23"/>
    </row>
    <row r="116" spans="1:14" ht="15" customHeight="1" x14ac:dyDescent="0.2">
      <c r="A116" s="4"/>
      <c r="B116" s="12" t="str">
        <f t="shared" si="9"/>
        <v xml:space="preserve"> </v>
      </c>
      <c r="C116" s="13" t="str">
        <f t="shared" si="6"/>
        <v xml:space="preserve"> </v>
      </c>
      <c r="D116" s="13" t="s">
        <v>13</v>
      </c>
      <c r="E116" s="13" t="s">
        <v>27</v>
      </c>
      <c r="F116" s="29" t="s">
        <v>148</v>
      </c>
      <c r="G116" s="29" t="s">
        <v>143</v>
      </c>
      <c r="H116" s="29" t="s">
        <v>124</v>
      </c>
      <c r="I116" s="36" t="s">
        <v>166</v>
      </c>
      <c r="J116" s="29" t="s">
        <v>165</v>
      </c>
      <c r="K116" s="35"/>
      <c r="L116" s="30"/>
      <c r="M116" s="23" t="b">
        <f>AND(NOT(AND(ISBLANK('Rozvrhové akce'!F116),ISBLANK('Rozvrhové akce'!G116),ISBLANK('Rozvrhové akce'!H116),ISBLANK(I116),ISBLANK(J116),ISBLANK(K116),ISBLANK(L116))), OR(LEN(C116)&lt;2,ISBLANK(D116),ISBLANK(E116),ISBLANK('Rozvrhové akce'!F116),ISBLANK('Rozvrhové akce'!G116),ISBLANK('Rozvrhové akce'!H116),ISBLANK(I116),ISBLANK(J116),ISBLANK(K116),AND(K116=YesValue,ISBLANK(L116))))</f>
        <v>1</v>
      </c>
      <c r="N116" s="23"/>
    </row>
    <row r="117" spans="1:14" ht="15" customHeight="1" x14ac:dyDescent="0.2">
      <c r="A117" s="4"/>
      <c r="B117" s="12" t="str">
        <f t="shared" si="9"/>
        <v xml:space="preserve"> </v>
      </c>
      <c r="C117" s="13" t="str">
        <f t="shared" si="6"/>
        <v xml:space="preserve"> </v>
      </c>
      <c r="D117" s="13" t="s">
        <v>14</v>
      </c>
      <c r="E117" s="13" t="s">
        <v>28</v>
      </c>
      <c r="F117" s="29" t="s">
        <v>148</v>
      </c>
      <c r="G117" s="29" t="s">
        <v>143</v>
      </c>
      <c r="H117" s="29" t="s">
        <v>124</v>
      </c>
      <c r="I117" s="36" t="s">
        <v>166</v>
      </c>
      <c r="J117" s="29" t="s">
        <v>165</v>
      </c>
      <c r="K117" s="35"/>
      <c r="L117" s="30"/>
      <c r="M117" s="23" t="b">
        <f>AND(NOT(AND(ISBLANK('Rozvrhové akce'!F117),ISBLANK('Rozvrhové akce'!G117),ISBLANK('Rozvrhové akce'!H117),ISBLANK(I117),ISBLANK(J117),ISBLANK(K117),ISBLANK(L117))), OR(LEN(C117)&lt;2,ISBLANK(D117),ISBLANK(E117),ISBLANK('Rozvrhové akce'!F117),ISBLANK('Rozvrhové akce'!G117),ISBLANK('Rozvrhové akce'!H117),ISBLANK(I117),ISBLANK(J117),ISBLANK(K117),AND(K117=YesValue,ISBLANK(L117))))</f>
        <v>1</v>
      </c>
      <c r="N117" s="23"/>
    </row>
    <row r="118" spans="1:14" ht="15" customHeight="1" x14ac:dyDescent="0.2">
      <c r="A118" s="4"/>
      <c r="B118" s="12" t="str">
        <f t="shared" si="9"/>
        <v xml:space="preserve"> </v>
      </c>
      <c r="C118" s="13" t="str">
        <f t="shared" si="6"/>
        <v xml:space="preserve"> </v>
      </c>
      <c r="D118" s="13" t="s">
        <v>15</v>
      </c>
      <c r="E118" s="13" t="s">
        <v>29</v>
      </c>
      <c r="F118" s="29" t="s">
        <v>125</v>
      </c>
      <c r="G118" s="29" t="s">
        <v>126</v>
      </c>
      <c r="H118" s="29" t="s">
        <v>124</v>
      </c>
      <c r="I118" s="36" t="s">
        <v>166</v>
      </c>
      <c r="J118" s="29" t="s">
        <v>165</v>
      </c>
      <c r="K118" s="35"/>
      <c r="L118" s="30"/>
      <c r="M118" s="23" t="b">
        <f>AND(NOT(AND(ISBLANK('Rozvrhové akce'!F118),ISBLANK('Rozvrhové akce'!G118),ISBLANK('Rozvrhové akce'!H118),ISBLANK(I118),ISBLANK(J118),ISBLANK(K118),ISBLANK(L118))), OR(LEN(C118)&lt;2,ISBLANK(D118),ISBLANK(E118),ISBLANK('Rozvrhové akce'!F118),ISBLANK('Rozvrhové akce'!G118),ISBLANK('Rozvrhové akce'!H118),ISBLANK(I118),ISBLANK(J118),ISBLANK(K118),AND(K118=YesValue,ISBLANK(L118))))</f>
        <v>1</v>
      </c>
      <c r="N118" s="23"/>
    </row>
    <row r="119" spans="1:14" ht="15" customHeight="1" x14ac:dyDescent="0.2">
      <c r="A119" s="4"/>
      <c r="B119" s="12" t="str">
        <f t="shared" si="9"/>
        <v xml:space="preserve"> </v>
      </c>
      <c r="C119" s="13" t="str">
        <f t="shared" si="6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>AND(NOT(AND(ISBLANK('Rozvrhové akce'!F119),ISBLANK('Rozvrhové akce'!G119),ISBLANK('Rozvrhové akce'!H119),ISBLANK(I119),ISBLANK(J119),ISBLANK(K119),ISBLANK(L119))), OR(LEN(C119)&lt;2,ISBLANK(D119),ISBLANK(E119),ISBLANK('Rozvrhové akce'!F119),ISBLANK('Rozvrhové akce'!G119),ISBLANK('Rozvrhové akce'!H119),ISBLANK(I119),ISBLANK(J119),ISBLANK(K119),AND(K119=YesValue,ISBLANK(L119))))</f>
        <v>0</v>
      </c>
      <c r="N119" s="23"/>
    </row>
    <row r="120" spans="1:14" ht="15.75" customHeight="1" thickBot="1" x14ac:dyDescent="0.25">
      <c r="A120" s="4"/>
      <c r="B120" s="14" t="str">
        <f t="shared" si="9"/>
        <v xml:space="preserve"> </v>
      </c>
      <c r="C120" s="13" t="str">
        <f t="shared" si="6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>AND(NOT(AND(ISBLANK('Rozvrhové akce'!F120),ISBLANK('Rozvrhové akce'!G120),ISBLANK('Rozvrhové akce'!H120),ISBLANK(I120),ISBLANK(J120),ISBLANK(K120),ISBLANK(L120))), OR(LEN(C120)&lt;2,ISBLANK(D120),ISBLANK(E120),ISBLANK('Rozvrhové akce'!F120),ISBLANK('Rozvrhové akce'!G120),ISBLANK('Rozvrhové akce'!H120),ISBLANK(I120),ISBLANK(J120),ISBLANK(K120),AND(K120=YesValue,ISBLANK(L120))))</f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6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>AND(NOT(AND(ISBLANK('Rozvrhové akce'!F121),ISBLANK('Rozvrhové akce'!G121),ISBLANK('Rozvrhové akce'!H121),ISBLANK(I121),ISBLANK(J121),ISBLANK(K121),ISBLANK(L121))), OR(LEN(C121)&lt;2,ISBLANK(D121),ISBLANK(E121),ISBLANK('Rozvrhové akce'!F121),ISBLANK('Rozvrhové akce'!G121),ISBLANK('Rozvrhové akce'!H121),ISBLANK(I121),ISBLANK(J121),ISBLANK(K121),AND(K121=YesValue,ISBLANK(L121))))</f>
        <v>0</v>
      </c>
      <c r="N121" s="23"/>
    </row>
    <row r="122" spans="1:14" ht="15" customHeight="1" x14ac:dyDescent="0.2">
      <c r="A122" s="4">
        <v>43126</v>
      </c>
      <c r="B122" s="12" t="str">
        <f t="shared" ref="B122:B134" si="10">IF(B121&gt;0,B121," ")</f>
        <v xml:space="preserve"> </v>
      </c>
      <c r="C122" s="13" t="str">
        <f t="shared" si="6"/>
        <v xml:space="preserve"> </v>
      </c>
      <c r="D122" s="13" t="s">
        <v>5</v>
      </c>
      <c r="E122" s="13" t="s">
        <v>19</v>
      </c>
      <c r="F122" s="29" t="s">
        <v>149</v>
      </c>
      <c r="G122" s="29" t="s">
        <v>144</v>
      </c>
      <c r="H122" s="29" t="s">
        <v>116</v>
      </c>
      <c r="I122" s="36" t="s">
        <v>166</v>
      </c>
      <c r="J122" s="29" t="s">
        <v>165</v>
      </c>
      <c r="K122" s="35"/>
      <c r="L122" s="30"/>
      <c r="M122" s="23" t="b">
        <f>AND(NOT(AND(ISBLANK('Rozvrhové akce'!F122),ISBLANK('Rozvrhové akce'!G122),ISBLANK('Rozvrhové akce'!H122),ISBLANK(I122),ISBLANK(J122),ISBLANK(K122),ISBLANK(L122))), OR(LEN(C122)&lt;2,ISBLANK(D122),ISBLANK(E122),ISBLANK('Rozvrhové akce'!F122),ISBLANK('Rozvrhové akce'!G122),ISBLANK('Rozvrhové akce'!H122),ISBLANK(I122),ISBLANK(J122),ISBLANK(K122),AND(K122=YesValue,ISBLANK(L122))))</f>
        <v>1</v>
      </c>
      <c r="N122" s="23"/>
    </row>
    <row r="123" spans="1:14" ht="15" customHeight="1" x14ac:dyDescent="0.2">
      <c r="A123" s="4"/>
      <c r="B123" s="12" t="str">
        <f t="shared" si="10"/>
        <v xml:space="preserve"> </v>
      </c>
      <c r="C123" s="13" t="str">
        <f t="shared" si="6"/>
        <v xml:space="preserve"> </v>
      </c>
      <c r="D123" s="13" t="s">
        <v>6</v>
      </c>
      <c r="E123" s="13" t="s">
        <v>20</v>
      </c>
      <c r="F123" s="29" t="s">
        <v>149</v>
      </c>
      <c r="G123" s="29" t="s">
        <v>144</v>
      </c>
      <c r="H123" s="29" t="s">
        <v>116</v>
      </c>
      <c r="I123" s="36" t="s">
        <v>166</v>
      </c>
      <c r="J123" s="29" t="s">
        <v>165</v>
      </c>
      <c r="K123" s="35"/>
      <c r="L123" s="30"/>
      <c r="M123" s="23" t="b">
        <f>AND(NOT(AND(ISBLANK('Rozvrhové akce'!F123),ISBLANK('Rozvrhové akce'!G123),ISBLANK('Rozvrhové akce'!H123),ISBLANK(I123),ISBLANK(J123),ISBLANK(K123),ISBLANK(L123))), OR(LEN(C123)&lt;2,ISBLANK(D123),ISBLANK(E123),ISBLANK('Rozvrhové akce'!F123),ISBLANK('Rozvrhové akce'!G123),ISBLANK('Rozvrhové akce'!H123),ISBLANK(I123),ISBLANK(J123),ISBLANK(K123),AND(K123=YesValue,ISBLANK(L123))))</f>
        <v>1</v>
      </c>
      <c r="N123" s="23"/>
    </row>
    <row r="124" spans="1:14" ht="15" customHeight="1" x14ac:dyDescent="0.2">
      <c r="A124" s="4"/>
      <c r="B124" s="12" t="str">
        <f t="shared" si="10"/>
        <v xml:space="preserve"> </v>
      </c>
      <c r="C124" s="13" t="str">
        <f t="shared" si="6"/>
        <v xml:space="preserve"> </v>
      </c>
      <c r="D124" s="13" t="s">
        <v>7</v>
      </c>
      <c r="E124" s="13" t="s">
        <v>21</v>
      </c>
      <c r="F124" s="29" t="s">
        <v>149</v>
      </c>
      <c r="G124" s="29" t="s">
        <v>144</v>
      </c>
      <c r="H124" s="29" t="s">
        <v>116</v>
      </c>
      <c r="I124" s="36" t="s">
        <v>166</v>
      </c>
      <c r="J124" s="29" t="s">
        <v>165</v>
      </c>
      <c r="K124" s="35"/>
      <c r="L124" s="30"/>
      <c r="M124" s="23" t="b">
        <f>AND(NOT(AND(ISBLANK('Rozvrhové akce'!F124),ISBLANK('Rozvrhové akce'!G124),ISBLANK('Rozvrhové akce'!H124),ISBLANK(I124),ISBLANK(J124),ISBLANK(K124),ISBLANK(L124))), OR(LEN(C124)&lt;2,ISBLANK(D124),ISBLANK(E124),ISBLANK('Rozvrhové akce'!F124),ISBLANK('Rozvrhové akce'!G124),ISBLANK('Rozvrhové akce'!H124),ISBLANK(I124),ISBLANK(J124),ISBLANK(K124),AND(K124=YesValue,ISBLANK(L124))))</f>
        <v>1</v>
      </c>
      <c r="N124" s="23"/>
    </row>
    <row r="125" spans="1:14" ht="15" customHeight="1" x14ac:dyDescent="0.2">
      <c r="A125" s="4"/>
      <c r="B125" s="12" t="str">
        <f t="shared" si="10"/>
        <v xml:space="preserve"> </v>
      </c>
      <c r="C125" s="13" t="str">
        <f t="shared" si="6"/>
        <v xml:space="preserve"> </v>
      </c>
      <c r="D125" s="13" t="s">
        <v>8</v>
      </c>
      <c r="E125" s="13" t="s">
        <v>22</v>
      </c>
      <c r="F125" s="29" t="s">
        <v>149</v>
      </c>
      <c r="G125" s="29" t="s">
        <v>144</v>
      </c>
      <c r="H125" s="29" t="s">
        <v>116</v>
      </c>
      <c r="I125" s="36" t="s">
        <v>166</v>
      </c>
      <c r="J125" s="29" t="s">
        <v>165</v>
      </c>
      <c r="K125" s="35"/>
      <c r="L125" s="30"/>
      <c r="M125" s="23" t="b">
        <f>AND(NOT(AND(ISBLANK('Rozvrhové akce'!F125),ISBLANK('Rozvrhové akce'!G125),ISBLANK('Rozvrhové akce'!H125),ISBLANK(I125),ISBLANK(J125),ISBLANK(K125),ISBLANK(L125))), OR(LEN(C125)&lt;2,ISBLANK(D125),ISBLANK(E125),ISBLANK('Rozvrhové akce'!F125),ISBLANK('Rozvrhové akce'!G125),ISBLANK('Rozvrhové akce'!H125),ISBLANK(I125),ISBLANK(J125),ISBLANK(K125),AND(K125=YesValue,ISBLANK(L125))))</f>
        <v>1</v>
      </c>
      <c r="N125" s="23"/>
    </row>
    <row r="126" spans="1:14" ht="15" customHeight="1" x14ac:dyDescent="0.2">
      <c r="A126" s="4"/>
      <c r="B126" s="12" t="str">
        <f t="shared" si="10"/>
        <v xml:space="preserve"> </v>
      </c>
      <c r="C126" s="13" t="str">
        <f t="shared" si="6"/>
        <v xml:space="preserve"> </v>
      </c>
      <c r="D126" s="13" t="s">
        <v>9</v>
      </c>
      <c r="E126" s="13" t="s">
        <v>23</v>
      </c>
      <c r="F126" s="29" t="s">
        <v>123</v>
      </c>
      <c r="G126" s="29" t="s">
        <v>122</v>
      </c>
      <c r="H126" s="29" t="s">
        <v>124</v>
      </c>
      <c r="I126" s="36" t="s">
        <v>166</v>
      </c>
      <c r="J126" s="29" t="s">
        <v>165</v>
      </c>
      <c r="K126" s="35"/>
      <c r="L126" s="30"/>
      <c r="M126" s="23" t="b">
        <f>AND(NOT(AND(ISBLANK('Rozvrhové akce'!F126),ISBLANK('Rozvrhové akce'!G126),ISBLANK('Rozvrhové akce'!H126),ISBLANK(I126),ISBLANK(J126),ISBLANK(K126),ISBLANK(L126))), OR(LEN(C126)&lt;2,ISBLANK(D126),ISBLANK(E126),ISBLANK('Rozvrhové akce'!F126),ISBLANK('Rozvrhové akce'!G126),ISBLANK('Rozvrhové akce'!H126),ISBLANK(I126),ISBLANK(J126),ISBLANK(K126),AND(K126=YesValue,ISBLANK(L126))))</f>
        <v>1</v>
      </c>
      <c r="N126" s="23"/>
    </row>
    <row r="127" spans="1:14" ht="15" customHeight="1" x14ac:dyDescent="0.2">
      <c r="A127" s="4"/>
      <c r="B127" s="12" t="str">
        <f t="shared" si="10"/>
        <v xml:space="preserve"> </v>
      </c>
      <c r="C127" s="13" t="str">
        <f t="shared" si="6"/>
        <v xml:space="preserve"> </v>
      </c>
      <c r="D127" s="13" t="s">
        <v>10</v>
      </c>
      <c r="E127" s="13" t="s">
        <v>24</v>
      </c>
      <c r="F127" s="29" t="s">
        <v>123</v>
      </c>
      <c r="G127" s="29" t="s">
        <v>122</v>
      </c>
      <c r="H127" s="29" t="s">
        <v>124</v>
      </c>
      <c r="I127" s="36" t="s">
        <v>166</v>
      </c>
      <c r="J127" s="29" t="s">
        <v>165</v>
      </c>
      <c r="K127" s="35"/>
      <c r="L127" s="30"/>
      <c r="M127" s="23" t="b">
        <f>AND(NOT(AND(ISBLANK('Rozvrhové akce'!F127),ISBLANK('Rozvrhové akce'!G127),ISBLANK('Rozvrhové akce'!H127),ISBLANK(I127),ISBLANK(J127),ISBLANK(K127),ISBLANK(L127))), OR(LEN(C127)&lt;2,ISBLANK(D127),ISBLANK(E127),ISBLANK('Rozvrhové akce'!F127),ISBLANK('Rozvrhové akce'!G127),ISBLANK('Rozvrhové akce'!H127),ISBLANK(I127),ISBLANK(J127),ISBLANK(K127),AND(K127=YesValue,ISBLANK(L127))))</f>
        <v>1</v>
      </c>
      <c r="N127" s="23"/>
    </row>
    <row r="128" spans="1:14" ht="15" customHeight="1" x14ac:dyDescent="0.2">
      <c r="A128" s="4"/>
      <c r="B128" s="12" t="str">
        <f t="shared" si="10"/>
        <v xml:space="preserve"> </v>
      </c>
      <c r="C128" s="13" t="str">
        <f t="shared" si="6"/>
        <v xml:space="preserve"> </v>
      </c>
      <c r="D128" s="13" t="s">
        <v>11</v>
      </c>
      <c r="E128" s="13" t="s">
        <v>25</v>
      </c>
      <c r="F128" s="29" t="s">
        <v>138</v>
      </c>
      <c r="G128" s="29" t="s">
        <v>133</v>
      </c>
      <c r="H128" s="29" t="s">
        <v>134</v>
      </c>
      <c r="I128" s="36" t="s">
        <v>166</v>
      </c>
      <c r="J128" s="29" t="s">
        <v>165</v>
      </c>
      <c r="K128" s="35"/>
      <c r="L128" s="30"/>
      <c r="M128" s="23" t="b">
        <f>AND(NOT(AND(ISBLANK('Rozvrhové akce'!F128),ISBLANK('Rozvrhové akce'!G128),ISBLANK('Rozvrhové akce'!H128),ISBLANK(I128),ISBLANK(J128),ISBLANK(K128),ISBLANK(L128))), OR(LEN(C128)&lt;2,ISBLANK(D128),ISBLANK(E128),ISBLANK('Rozvrhové akce'!F128),ISBLANK('Rozvrhové akce'!G128),ISBLANK('Rozvrhové akce'!H128),ISBLANK(I128),ISBLANK(J128),ISBLANK(K128),AND(K128=YesValue,ISBLANK(L128))))</f>
        <v>1</v>
      </c>
      <c r="N128" s="23"/>
    </row>
    <row r="129" spans="1:14" ht="15" customHeight="1" x14ac:dyDescent="0.2">
      <c r="A129" s="4"/>
      <c r="B129" s="12" t="str">
        <f t="shared" si="10"/>
        <v xml:space="preserve"> </v>
      </c>
      <c r="C129" s="13" t="str">
        <f t="shared" si="6"/>
        <v xml:space="preserve"> </v>
      </c>
      <c r="D129" s="13" t="s">
        <v>12</v>
      </c>
      <c r="E129" s="13" t="s">
        <v>26</v>
      </c>
      <c r="F129" s="29" t="s">
        <v>138</v>
      </c>
      <c r="G129" s="29" t="s">
        <v>133</v>
      </c>
      <c r="H129" s="29" t="s">
        <v>134</v>
      </c>
      <c r="I129" s="36" t="s">
        <v>166</v>
      </c>
      <c r="J129" s="29" t="s">
        <v>165</v>
      </c>
      <c r="K129" s="35"/>
      <c r="L129" s="30"/>
      <c r="M129" s="23" t="b">
        <f>AND(NOT(AND(ISBLANK('Rozvrhové akce'!F129),ISBLANK('Rozvrhové akce'!G129),ISBLANK('Rozvrhové akce'!H129),ISBLANK(I129),ISBLANK(J129),ISBLANK(K129),ISBLANK(L129))), OR(LEN(C129)&lt;2,ISBLANK(D129),ISBLANK(E129),ISBLANK('Rozvrhové akce'!F129),ISBLANK('Rozvrhové akce'!G129),ISBLANK('Rozvrhové akce'!H129),ISBLANK(I129),ISBLANK(J129),ISBLANK(K129),AND(K129=YesValue,ISBLANK(L129))))</f>
        <v>1</v>
      </c>
      <c r="N129" s="23"/>
    </row>
    <row r="130" spans="1:14" ht="15" customHeight="1" x14ac:dyDescent="0.2">
      <c r="A130" s="4"/>
      <c r="B130" s="12" t="str">
        <f t="shared" si="10"/>
        <v xml:space="preserve"> </v>
      </c>
      <c r="C130" s="13" t="str">
        <f t="shared" si="6"/>
        <v xml:space="preserve"> </v>
      </c>
      <c r="D130" s="13" t="s">
        <v>13</v>
      </c>
      <c r="E130" s="13" t="s">
        <v>27</v>
      </c>
      <c r="F130" s="29" t="s">
        <v>138</v>
      </c>
      <c r="G130" s="29" t="s">
        <v>133</v>
      </c>
      <c r="H130" s="29" t="s">
        <v>134</v>
      </c>
      <c r="I130" s="36" t="s">
        <v>166</v>
      </c>
      <c r="J130" s="29" t="s">
        <v>165</v>
      </c>
      <c r="K130" s="35"/>
      <c r="L130" s="30"/>
      <c r="M130" s="23" t="b">
        <f>AND(NOT(AND(ISBLANK('Rozvrhové akce'!F130),ISBLANK('Rozvrhové akce'!G130),ISBLANK('Rozvrhové akce'!H130),ISBLANK(I130),ISBLANK(J130),ISBLANK(K130),ISBLANK(L130))), OR(LEN(C130)&lt;2,ISBLANK(D130),ISBLANK(E130),ISBLANK('Rozvrhové akce'!F130),ISBLANK('Rozvrhové akce'!G130),ISBLANK('Rozvrhové akce'!H130),ISBLANK(I130),ISBLANK(J130),ISBLANK(K130),AND(K130=YesValue,ISBLANK(L130))))</f>
        <v>1</v>
      </c>
      <c r="N130" s="23"/>
    </row>
    <row r="131" spans="1:14" ht="15" customHeight="1" x14ac:dyDescent="0.2">
      <c r="A131" s="4"/>
      <c r="B131" s="12" t="str">
        <f t="shared" si="10"/>
        <v xml:space="preserve"> </v>
      </c>
      <c r="C131" s="13" t="str">
        <f t="shared" si="6"/>
        <v xml:space="preserve"> </v>
      </c>
      <c r="D131" s="13" t="s">
        <v>14</v>
      </c>
      <c r="E131" s="13" t="s">
        <v>28</v>
      </c>
      <c r="F131" s="29" t="s">
        <v>138</v>
      </c>
      <c r="G131" s="29" t="s">
        <v>133</v>
      </c>
      <c r="H131" s="29" t="s">
        <v>134</v>
      </c>
      <c r="I131" s="36" t="s">
        <v>166</v>
      </c>
      <c r="J131" s="29" t="s">
        <v>165</v>
      </c>
      <c r="K131" s="35"/>
      <c r="L131" s="30"/>
      <c r="M131" s="23" t="b">
        <f>AND(NOT(AND(ISBLANK('Rozvrhové akce'!F131),ISBLANK('Rozvrhové akce'!G131),ISBLANK('Rozvrhové akce'!H131),ISBLANK(I131),ISBLANK(J131),ISBLANK(K131),ISBLANK(L131))), OR(LEN(C131)&lt;2,ISBLANK(D131),ISBLANK(E131),ISBLANK('Rozvrhové akce'!F131),ISBLANK('Rozvrhové akce'!G131),ISBLANK('Rozvrhové akce'!H131),ISBLANK(I131),ISBLANK(J131),ISBLANK(K131),AND(K131=YesValue,ISBLANK(L131))))</f>
        <v>1</v>
      </c>
      <c r="N131" s="23"/>
    </row>
    <row r="132" spans="1:14" ht="15" customHeight="1" x14ac:dyDescent="0.2">
      <c r="A132" s="4"/>
      <c r="B132" s="12" t="str">
        <f t="shared" si="10"/>
        <v xml:space="preserve"> </v>
      </c>
      <c r="C132" s="13" t="str">
        <f t="shared" si="6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e">
        <f>AND(NOT(AND(ISBLANK(#REF!),ISBLANK(#REF!),ISBLANK(#REF!),ISBLANK(#REF!),ISBLANK(#REF!),ISBLANK(#REF!),ISBLANK(L132))), OR(LEN(C132)&lt;2,ISBLANK(D132),ISBLANK(E132),ISBLANK(#REF!),ISBLANK(#REF!),ISBLANK(#REF!),ISBLANK(#REF!),ISBLANK(#REF!),ISBLANK(#REF!),AND(#REF!=YesValue,ISBLANK(L132))))</f>
        <v>#REF!</v>
      </c>
      <c r="N132" s="23"/>
    </row>
    <row r="133" spans="1:14" ht="15" customHeight="1" x14ac:dyDescent="0.2">
      <c r="A133" s="4"/>
      <c r="B133" s="12" t="str">
        <f t="shared" si="10"/>
        <v xml:space="preserve"> </v>
      </c>
      <c r="C133" s="13" t="str">
        <f t="shared" si="6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e">
        <f>AND(NOT(AND(ISBLANK(#REF!),ISBLANK(#REF!),ISBLANK(#REF!),ISBLANK(#REF!),ISBLANK(#REF!),ISBLANK(#REF!),ISBLANK(L133))), OR(LEN(C133)&lt;2,ISBLANK(D133),ISBLANK(E133),ISBLANK(#REF!),ISBLANK(#REF!),ISBLANK(#REF!),ISBLANK(#REF!),ISBLANK(#REF!),ISBLANK(#REF!),AND(#REF!=YesValue,ISBLANK(L133))))</f>
        <v>#REF!</v>
      </c>
      <c r="N133" s="23"/>
    </row>
    <row r="134" spans="1:14" ht="15.75" customHeight="1" thickBot="1" x14ac:dyDescent="0.25">
      <c r="A134" s="4"/>
      <c r="B134" s="14" t="str">
        <f t="shared" si="10"/>
        <v xml:space="preserve"> </v>
      </c>
      <c r="C134" s="13" t="str">
        <f t="shared" si="6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e">
        <f>AND(NOT(AND(ISBLANK(#REF!),ISBLANK(#REF!),ISBLANK(#REF!),ISBLANK(#REF!),ISBLANK(#REF!),ISBLANK(#REF!),ISBLANK(L134))), OR(LEN(C134)&lt;2,ISBLANK(D134),ISBLANK(E134),ISBLANK(#REF!),ISBLANK(#REF!),ISBLANK(#REF!),ISBLANK(#REF!),ISBLANK(#REF!),ISBLANK(#REF!),AND(#REF!=YesValue,ISBLANK(L134))))</f>
        <v>#REF!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6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e">
        <f>AND(NOT(AND(ISBLANK(#REF!),ISBLANK(#REF!),ISBLANK(#REF!),ISBLANK(#REF!),ISBLANK(#REF!),ISBLANK(#REF!),ISBLANK(L135))), OR(LEN(C135)&lt;2,ISBLANK(D135),ISBLANK(E135),ISBLANK(#REF!),ISBLANK(#REF!),ISBLANK(#REF!),ISBLANK(#REF!),ISBLANK(#REF!),ISBLANK(#REF!),AND(#REF!=YesValue,ISBLANK(L135))))</f>
        <v>#REF!</v>
      </c>
      <c r="N135" s="23"/>
    </row>
    <row r="136" spans="1:14" ht="15" customHeight="1" x14ac:dyDescent="0.2">
      <c r="A136" s="4">
        <v>43133</v>
      </c>
      <c r="B136" s="12" t="str">
        <f t="shared" ref="B136:B148" si="11">IF(B135&gt;0,B135," ")</f>
        <v xml:space="preserve"> </v>
      </c>
      <c r="C136" s="13" t="str">
        <f t="shared" si="6"/>
        <v xml:space="preserve"> </v>
      </c>
      <c r="D136" s="13" t="s">
        <v>5</v>
      </c>
      <c r="E136" s="13" t="s">
        <v>19</v>
      </c>
      <c r="F136" s="29" t="s">
        <v>138</v>
      </c>
      <c r="G136" s="29" t="s">
        <v>133</v>
      </c>
      <c r="H136" s="29" t="s">
        <v>134</v>
      </c>
      <c r="I136" s="36" t="s">
        <v>166</v>
      </c>
      <c r="J136" s="29" t="s">
        <v>165</v>
      </c>
      <c r="K136" s="35"/>
      <c r="L136" s="30"/>
      <c r="M136" s="23" t="b">
        <f>AND(NOT(AND(ISBLANK('Rozvrhové akce'!F136),ISBLANK('Rozvrhové akce'!G136),ISBLANK('Rozvrhové akce'!H136),ISBLANK(I136),ISBLANK(J136),ISBLANK(K136),ISBLANK(L136))), OR(LEN(C136)&lt;2,ISBLANK(D136),ISBLANK(E136),ISBLANK('Rozvrhové akce'!F136),ISBLANK('Rozvrhové akce'!G136),ISBLANK('Rozvrhové akce'!H136),ISBLANK(I136),ISBLANK(J136),ISBLANK(K136),AND(K136=YesValue,ISBLANK(L136))))</f>
        <v>1</v>
      </c>
      <c r="N136" s="23"/>
    </row>
    <row r="137" spans="1:14" ht="15" customHeight="1" x14ac:dyDescent="0.2">
      <c r="A137" s="4"/>
      <c r="B137" s="12" t="str">
        <f t="shared" si="11"/>
        <v xml:space="preserve"> </v>
      </c>
      <c r="C137" s="13" t="str">
        <f t="shared" ref="C137:C191" si="12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 t="s">
        <v>138</v>
      </c>
      <c r="G137" s="29" t="s">
        <v>133</v>
      </c>
      <c r="H137" s="29" t="s">
        <v>134</v>
      </c>
      <c r="I137" s="36" t="s">
        <v>166</v>
      </c>
      <c r="J137" s="29" t="s">
        <v>165</v>
      </c>
      <c r="K137" s="35"/>
      <c r="L137" s="30"/>
      <c r="M137" s="23" t="b">
        <f>AND(NOT(AND(ISBLANK('Rozvrhové akce'!F137),ISBLANK('Rozvrhové akce'!G137),ISBLANK('Rozvrhové akce'!H137),ISBLANK(I137),ISBLANK(J137),ISBLANK(K137),ISBLANK(L137))), OR(LEN(C137)&lt;2,ISBLANK(D137),ISBLANK(E137),ISBLANK('Rozvrhové akce'!F137),ISBLANK('Rozvrhové akce'!G137),ISBLANK('Rozvrhové akce'!H137),ISBLANK(I137),ISBLANK(J137),ISBLANK(K137),AND(K137=YesValue,ISBLANK(L137))))</f>
        <v>1</v>
      </c>
      <c r="N137" s="23"/>
    </row>
    <row r="138" spans="1:14" ht="15" customHeight="1" x14ac:dyDescent="0.2">
      <c r="A138" s="4"/>
      <c r="B138" s="12" t="str">
        <f t="shared" si="11"/>
        <v xml:space="preserve"> </v>
      </c>
      <c r="C138" s="13" t="str">
        <f t="shared" si="12"/>
        <v xml:space="preserve"> </v>
      </c>
      <c r="D138" s="13" t="s">
        <v>7</v>
      </c>
      <c r="E138" s="13" t="s">
        <v>21</v>
      </c>
      <c r="F138" s="29" t="s">
        <v>138</v>
      </c>
      <c r="G138" s="29" t="s">
        <v>133</v>
      </c>
      <c r="H138" s="29" t="s">
        <v>134</v>
      </c>
      <c r="I138" s="36" t="s">
        <v>166</v>
      </c>
      <c r="J138" s="29" t="s">
        <v>165</v>
      </c>
      <c r="K138" s="35"/>
      <c r="L138" s="30"/>
      <c r="M138" s="23" t="b">
        <f>AND(NOT(AND(ISBLANK('Rozvrhové akce'!F138),ISBLANK('Rozvrhové akce'!G138),ISBLANK('Rozvrhové akce'!H138),ISBLANK(I138),ISBLANK(J138),ISBLANK(K138),ISBLANK(L138))), OR(LEN(C138)&lt;2,ISBLANK(D138),ISBLANK(E138),ISBLANK('Rozvrhové akce'!F138),ISBLANK('Rozvrhové akce'!G138),ISBLANK('Rozvrhové akce'!H138),ISBLANK(I138),ISBLANK(J138),ISBLANK(K138),AND(K138=YesValue,ISBLANK(L138))))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 t="str">
        <f t="shared" si="11"/>
        <v xml:space="preserve"> </v>
      </c>
      <c r="C139" s="13" t="str">
        <f t="shared" si="12"/>
        <v xml:space="preserve"> </v>
      </c>
      <c r="D139" s="13" t="s">
        <v>8</v>
      </c>
      <c r="E139" s="13" t="s">
        <v>22</v>
      </c>
      <c r="F139" s="29" t="s">
        <v>138</v>
      </c>
      <c r="G139" s="29" t="s">
        <v>133</v>
      </c>
      <c r="H139" s="29" t="s">
        <v>134</v>
      </c>
      <c r="I139" s="36" t="s">
        <v>166</v>
      </c>
      <c r="J139" s="29" t="s">
        <v>165</v>
      </c>
      <c r="K139" s="35"/>
      <c r="L139" s="30"/>
      <c r="M139" s="23" t="b">
        <f>AND(NOT(AND(ISBLANK('Rozvrhové akce'!F139),ISBLANK('Rozvrhové akce'!G139),ISBLANK('Rozvrhové akce'!H139),ISBLANK(I139),ISBLANK(J139),ISBLANK(K139),ISBLANK(L139))), OR(LEN(C139)&lt;2,ISBLANK(D139),ISBLANK(E139),ISBLANK('Rozvrhové akce'!F139),ISBLANK('Rozvrhové akce'!G139),ISBLANK('Rozvrhové akce'!H139),ISBLANK(I139),ISBLANK(J139),ISBLANK(K139),AND(K139=YesValue,ISBLANK(L139))))</f>
        <v>1</v>
      </c>
      <c r="N139" s="23"/>
    </row>
    <row r="140" spans="1:14" ht="15" customHeight="1" x14ac:dyDescent="0.2">
      <c r="A140" s="4"/>
      <c r="B140" s="12" t="str">
        <f t="shared" si="11"/>
        <v xml:space="preserve"> </v>
      </c>
      <c r="C140" s="13" t="str">
        <f t="shared" si="12"/>
        <v xml:space="preserve"> </v>
      </c>
      <c r="D140" s="13" t="s">
        <v>9</v>
      </c>
      <c r="E140" s="13" t="s">
        <v>23</v>
      </c>
      <c r="F140" s="29" t="s">
        <v>152</v>
      </c>
      <c r="G140" s="29" t="s">
        <v>147</v>
      </c>
      <c r="H140" s="29" t="s">
        <v>169</v>
      </c>
      <c r="I140" s="36" t="s">
        <v>166</v>
      </c>
      <c r="J140" s="29" t="s">
        <v>165</v>
      </c>
      <c r="K140" s="35"/>
      <c r="L140" s="30"/>
      <c r="M140" s="23" t="b">
        <f>AND(NOT(AND(ISBLANK('Rozvrhové akce'!F154),ISBLANK('Rozvrhové akce'!G154),ISBLANK('Rozvrhové akce'!H154),ISBLANK(I140),ISBLANK(J140),ISBLANK(K140),ISBLANK(L140))), OR(LEN(C140)&lt;2,ISBLANK(D140),ISBLANK(E140),ISBLANK('Rozvrhové akce'!F154),ISBLANK('Rozvrhové akce'!G154),ISBLANK('Rozvrhové akce'!H154),ISBLANK(I140),ISBLANK(J140),ISBLANK(K140),AND(K140=YesValue,ISBLANK(L140))))</f>
        <v>1</v>
      </c>
      <c r="N140" s="23"/>
    </row>
    <row r="141" spans="1:14" ht="15" customHeight="1" x14ac:dyDescent="0.2">
      <c r="A141" s="4"/>
      <c r="B141" s="12" t="str">
        <f t="shared" si="11"/>
        <v xml:space="preserve"> </v>
      </c>
      <c r="C141" s="13" t="str">
        <f t="shared" si="12"/>
        <v xml:space="preserve"> </v>
      </c>
      <c r="D141" s="13" t="s">
        <v>10</v>
      </c>
      <c r="E141" s="13" t="s">
        <v>24</v>
      </c>
      <c r="F141" s="29" t="s">
        <v>152</v>
      </c>
      <c r="G141" s="29" t="s">
        <v>147</v>
      </c>
      <c r="H141" s="29" t="s">
        <v>169</v>
      </c>
      <c r="I141" s="36" t="s">
        <v>166</v>
      </c>
      <c r="J141" s="29" t="s">
        <v>165</v>
      </c>
      <c r="K141" s="35"/>
      <c r="L141" s="30"/>
      <c r="M141" s="23" t="b">
        <f>AND(NOT(AND(ISBLANK('Rozvrhové akce'!F155),ISBLANK('Rozvrhové akce'!G155),ISBLANK('Rozvrhové akce'!H155),ISBLANK(I141),ISBLANK(J141),ISBLANK(K141),ISBLANK(L141))), OR(LEN(C141)&lt;2,ISBLANK(D141),ISBLANK(E141),ISBLANK('Rozvrhové akce'!F155),ISBLANK('Rozvrhové akce'!G155),ISBLANK('Rozvrhové akce'!H155),ISBLANK(I141),ISBLANK(J141),ISBLANK(K141),AND(K141=YesValue,ISBLANK(L141))))</f>
        <v>1</v>
      </c>
      <c r="N141" s="23"/>
    </row>
    <row r="142" spans="1:14" ht="15" customHeight="1" x14ac:dyDescent="0.2">
      <c r="A142" s="4"/>
      <c r="B142" s="12" t="str">
        <f t="shared" si="11"/>
        <v xml:space="preserve"> </v>
      </c>
      <c r="C142" s="13" t="str">
        <f t="shared" si="12"/>
        <v xml:space="preserve"> </v>
      </c>
      <c r="D142" s="13" t="s">
        <v>11</v>
      </c>
      <c r="E142" s="13" t="s">
        <v>25</v>
      </c>
      <c r="F142" s="29" t="s">
        <v>150</v>
      </c>
      <c r="G142" s="29" t="s">
        <v>145</v>
      </c>
      <c r="H142" s="29" t="s">
        <v>116</v>
      </c>
      <c r="I142" s="36" t="s">
        <v>166</v>
      </c>
      <c r="J142" s="29" t="s">
        <v>165</v>
      </c>
      <c r="K142" s="35"/>
      <c r="L142" s="30"/>
      <c r="M142" s="23" t="b">
        <f>AND(NOT(AND(ISBLANK('Rozvrhové akce'!F142),ISBLANK('Rozvrhové akce'!G142),ISBLANK('Rozvrhové akce'!H142),ISBLANK(I142),ISBLANK(J142),ISBLANK(K142),ISBLANK(L142))), OR(LEN(C142)&lt;2,ISBLANK(D142),ISBLANK(E142),ISBLANK('Rozvrhové akce'!F142),ISBLANK('Rozvrhové akce'!G142),ISBLANK('Rozvrhové akce'!H142),ISBLANK(I142),ISBLANK(J142),ISBLANK(K142),AND(K142=YesValue,ISBLANK(L142))))</f>
        <v>1</v>
      </c>
      <c r="N142" s="23"/>
    </row>
    <row r="143" spans="1:14" ht="15" customHeight="1" x14ac:dyDescent="0.2">
      <c r="A143" s="4"/>
      <c r="B143" s="12" t="str">
        <f t="shared" si="11"/>
        <v xml:space="preserve"> </v>
      </c>
      <c r="C143" s="13" t="str">
        <f t="shared" si="12"/>
        <v xml:space="preserve"> </v>
      </c>
      <c r="D143" s="13" t="s">
        <v>12</v>
      </c>
      <c r="E143" s="13" t="s">
        <v>26</v>
      </c>
      <c r="F143" s="29" t="s">
        <v>150</v>
      </c>
      <c r="G143" s="29" t="s">
        <v>145</v>
      </c>
      <c r="H143" s="29" t="s">
        <v>116</v>
      </c>
      <c r="I143" s="36" t="s">
        <v>166</v>
      </c>
      <c r="J143" s="29" t="s">
        <v>165</v>
      </c>
      <c r="K143" s="35"/>
      <c r="L143" s="30"/>
      <c r="M143" s="23" t="b">
        <f>AND(NOT(AND(ISBLANK('Rozvrhové akce'!F143),ISBLANK('Rozvrhové akce'!G143),ISBLANK('Rozvrhové akce'!H143),ISBLANK(I143),ISBLANK(J143),ISBLANK(K143),ISBLANK(L143))), OR(LEN(C143)&lt;2,ISBLANK(D143),ISBLANK(E143),ISBLANK('Rozvrhové akce'!F143),ISBLANK('Rozvrhové akce'!G143),ISBLANK('Rozvrhové akce'!H143),ISBLANK(I143),ISBLANK(J143),ISBLANK(K143),AND(K143=YesValue,ISBLANK(L143))))</f>
        <v>1</v>
      </c>
      <c r="N143" s="23"/>
    </row>
    <row r="144" spans="1:14" ht="15" customHeight="1" x14ac:dyDescent="0.2">
      <c r="A144" s="4"/>
      <c r="B144" s="12" t="str">
        <f t="shared" si="11"/>
        <v xml:space="preserve"> </v>
      </c>
      <c r="C144" s="13" t="str">
        <f t="shared" si="12"/>
        <v xml:space="preserve"> </v>
      </c>
      <c r="D144" s="13" t="s">
        <v>13</v>
      </c>
      <c r="E144" s="13" t="s">
        <v>27</v>
      </c>
      <c r="F144" s="29" t="s">
        <v>150</v>
      </c>
      <c r="G144" s="29" t="s">
        <v>145</v>
      </c>
      <c r="H144" s="29" t="s">
        <v>116</v>
      </c>
      <c r="I144" s="36" t="s">
        <v>166</v>
      </c>
      <c r="J144" s="29" t="s">
        <v>165</v>
      </c>
      <c r="K144" s="35"/>
      <c r="L144" s="30"/>
      <c r="M144" s="23" t="b">
        <f>AND(NOT(AND(ISBLANK('Rozvrhové akce'!F144),ISBLANK('Rozvrhové akce'!G144),ISBLANK('Rozvrhové akce'!H144),ISBLANK(I144),ISBLANK(J144),ISBLANK(K144),ISBLANK(L144))), OR(LEN(C144)&lt;2,ISBLANK(D144),ISBLANK(E144),ISBLANK('Rozvrhové akce'!F144),ISBLANK('Rozvrhové akce'!G144),ISBLANK('Rozvrhové akce'!H144),ISBLANK(I144),ISBLANK(J144),ISBLANK(K144),AND(K144=YesValue,ISBLANK(L144))))</f>
        <v>1</v>
      </c>
      <c r="N144" s="23"/>
    </row>
    <row r="145" spans="1:14" ht="15" customHeight="1" x14ac:dyDescent="0.2">
      <c r="A145" s="4"/>
      <c r="B145" s="12" t="str">
        <f t="shared" si="11"/>
        <v xml:space="preserve"> </v>
      </c>
      <c r="C145" s="13" t="str">
        <f t="shared" si="12"/>
        <v xml:space="preserve"> </v>
      </c>
      <c r="D145" s="13" t="s">
        <v>14</v>
      </c>
      <c r="E145" s="13" t="s">
        <v>28</v>
      </c>
      <c r="F145" s="29" t="s">
        <v>150</v>
      </c>
      <c r="G145" s="29" t="s">
        <v>145</v>
      </c>
      <c r="H145" s="29" t="s">
        <v>116</v>
      </c>
      <c r="I145" s="36" t="s">
        <v>166</v>
      </c>
      <c r="J145" s="29" t="s">
        <v>165</v>
      </c>
      <c r="K145" s="35"/>
      <c r="L145" s="30"/>
      <c r="M145" s="23" t="b">
        <f>AND(NOT(AND(ISBLANK('Rozvrhové akce'!F145),ISBLANK('Rozvrhové akce'!G145),ISBLANK('Rozvrhové akce'!H145),ISBLANK(I145),ISBLANK(J145),ISBLANK(K145),ISBLANK(L145))), OR(LEN(C145)&lt;2,ISBLANK(D145),ISBLANK(E145),ISBLANK('Rozvrhové akce'!F145),ISBLANK('Rozvrhové akce'!G145),ISBLANK('Rozvrhové akce'!H145),ISBLANK(I145),ISBLANK(J145),ISBLANK(K145),AND(K145=YesValue,ISBLANK(L145))))</f>
        <v>1</v>
      </c>
      <c r="N145" s="23"/>
    </row>
    <row r="146" spans="1:14" ht="15" customHeight="1" x14ac:dyDescent="0.2">
      <c r="A146" s="4"/>
      <c r="B146" s="12" t="str">
        <f t="shared" si="11"/>
        <v xml:space="preserve"> </v>
      </c>
      <c r="C146" s="13" t="str">
        <f t="shared" si="12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>AND(NOT(AND(ISBLANK('Rozvrhové akce'!F132),ISBLANK('Rozvrhové akce'!G132),ISBLANK('Rozvrhové akce'!H132),ISBLANK(I132),ISBLANK(J132),ISBLANK(K132),ISBLANK(L146))), OR(LEN(C146)&lt;2,ISBLANK(D146),ISBLANK(E146),ISBLANK('Rozvrhové akce'!F132),ISBLANK('Rozvrhové akce'!G132),ISBLANK('Rozvrhové akce'!H132),ISBLANK(I132),ISBLANK(J132),ISBLANK(K132),AND(K132=YesValue,ISBLANK(L146))))</f>
        <v>0</v>
      </c>
      <c r="N146" s="23"/>
    </row>
    <row r="147" spans="1:14" ht="15" customHeight="1" x14ac:dyDescent="0.2">
      <c r="A147" s="4"/>
      <c r="B147" s="12" t="str">
        <f t="shared" si="11"/>
        <v xml:space="preserve"> </v>
      </c>
      <c r="C147" s="13" t="str">
        <f t="shared" si="12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>AND(NOT(AND(ISBLANK('Rozvrhové akce'!F133),ISBLANK('Rozvrhové akce'!G133),ISBLANK('Rozvrhové akce'!H133),ISBLANK(I133),ISBLANK(J133),ISBLANK(K133),ISBLANK(L147))), OR(LEN(C147)&lt;2,ISBLANK(D147),ISBLANK(E147),ISBLANK('Rozvrhové akce'!F133),ISBLANK('Rozvrhové akce'!G133),ISBLANK('Rozvrhové akce'!H133),ISBLANK(I133),ISBLANK(J133),ISBLANK(K133),AND(K133=YesValue,ISBLANK(L147))))</f>
        <v>0</v>
      </c>
      <c r="N147" s="23"/>
    </row>
    <row r="148" spans="1:14" ht="15.75" customHeight="1" thickBot="1" x14ac:dyDescent="0.25">
      <c r="A148" s="4"/>
      <c r="B148" s="14" t="str">
        <f t="shared" si="11"/>
        <v xml:space="preserve"> </v>
      </c>
      <c r="C148" s="13" t="str">
        <f t="shared" si="12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>AND(NOT(AND(ISBLANK('Rozvrhové akce'!F134),ISBLANK('Rozvrhové akce'!G134),ISBLANK('Rozvrhové akce'!H134),ISBLANK(I134),ISBLANK(J134),ISBLANK(K134),ISBLANK(L148))), OR(LEN(C148)&lt;2,ISBLANK(D148),ISBLANK(E148),ISBLANK('Rozvrhové akce'!F134),ISBLANK('Rozvrhové akce'!G134),ISBLANK('Rozvrhové akce'!H134),ISBLANK(I134),ISBLANK(J134),ISBLANK(K134),AND(K134=YesValue,ISBLANK(L148))))</f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2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>AND(NOT(AND(ISBLANK('Rozvrhové akce'!F135),ISBLANK('Rozvrhové akce'!G135),ISBLANK('Rozvrhové akce'!H135),ISBLANK(I135),ISBLANK(J135),ISBLANK(K135),ISBLANK(L149))), OR(LEN(C149)&lt;2,ISBLANK(D149),ISBLANK(E149),ISBLANK('Rozvrhové akce'!F135),ISBLANK('Rozvrhové akce'!G135),ISBLANK('Rozvrhové akce'!H135),ISBLANK(I135),ISBLANK(J135),ISBLANK(K135),AND(K135=YesValue,ISBLANK(L149))))</f>
        <v>0</v>
      </c>
      <c r="N149" s="23"/>
    </row>
    <row r="150" spans="1:14" ht="15" customHeight="1" x14ac:dyDescent="0.2">
      <c r="A150" s="4">
        <v>43147</v>
      </c>
      <c r="B150" s="12" t="str">
        <f t="shared" ref="B150:B162" si="13">IF(B149&gt;0,B149," ")</f>
        <v xml:space="preserve"> </v>
      </c>
      <c r="C150" s="13" t="str">
        <f t="shared" si="12"/>
        <v xml:space="preserve"> </v>
      </c>
      <c r="D150" s="13" t="s">
        <v>5</v>
      </c>
      <c r="E150" s="13" t="s">
        <v>19</v>
      </c>
      <c r="F150" s="29" t="s">
        <v>151</v>
      </c>
      <c r="G150" s="29" t="s">
        <v>146</v>
      </c>
      <c r="H150" s="29" t="s">
        <v>116</v>
      </c>
      <c r="I150" s="36" t="s">
        <v>166</v>
      </c>
      <c r="J150" s="29" t="s">
        <v>165</v>
      </c>
      <c r="K150" s="35"/>
      <c r="L150" s="30"/>
      <c r="M150" s="23" t="b">
        <f>AND(NOT(AND(ISBLANK('Rozvrhové akce'!F150),ISBLANK('Rozvrhové akce'!G150),ISBLANK('Rozvrhové akce'!H150),ISBLANK(I150),ISBLANK(J150),ISBLANK(K150),ISBLANK(L150))), OR(LEN(C150)&lt;2,ISBLANK(D150),ISBLANK(E150),ISBLANK('Rozvrhové akce'!F150),ISBLANK('Rozvrhové akce'!G150),ISBLANK('Rozvrhové akce'!H150),ISBLANK(I150),ISBLANK(J150),ISBLANK(K150),AND(K150=YesValue,ISBLANK(L150))))</f>
        <v>1</v>
      </c>
      <c r="N150" s="23"/>
    </row>
    <row r="151" spans="1:14" ht="15" customHeight="1" x14ac:dyDescent="0.2">
      <c r="A151" s="4"/>
      <c r="B151" s="12" t="str">
        <f t="shared" si="13"/>
        <v xml:space="preserve"> </v>
      </c>
      <c r="C151" s="13" t="str">
        <f t="shared" si="12"/>
        <v xml:space="preserve"> </v>
      </c>
      <c r="D151" s="13" t="s">
        <v>6</v>
      </c>
      <c r="E151" s="13" t="s">
        <v>20</v>
      </c>
      <c r="F151" s="29" t="s">
        <v>151</v>
      </c>
      <c r="G151" s="29" t="s">
        <v>146</v>
      </c>
      <c r="H151" s="29" t="s">
        <v>116</v>
      </c>
      <c r="I151" s="36" t="s">
        <v>166</v>
      </c>
      <c r="J151" s="29" t="s">
        <v>165</v>
      </c>
      <c r="K151" s="35"/>
      <c r="L151" s="30"/>
      <c r="M151" s="23" t="b">
        <f>AND(NOT(AND(ISBLANK('Rozvrhové akce'!F151),ISBLANK('Rozvrhové akce'!G151),ISBLANK('Rozvrhové akce'!H151),ISBLANK(I151),ISBLANK(J151),ISBLANK(K151),ISBLANK(L151))), OR(LEN(C151)&lt;2,ISBLANK(D151),ISBLANK(E151),ISBLANK('Rozvrhové akce'!F151),ISBLANK('Rozvrhové akce'!G151),ISBLANK('Rozvrhové akce'!H151),ISBLANK(I151),ISBLANK(J151),ISBLANK(K151),AND(K151=YesValue,ISBLANK(L151))))</f>
        <v>1</v>
      </c>
      <c r="N151" s="23"/>
    </row>
    <row r="152" spans="1:14" ht="15" customHeight="1" x14ac:dyDescent="0.2">
      <c r="A152" s="4"/>
      <c r="B152" s="12" t="str">
        <f t="shared" si="13"/>
        <v xml:space="preserve"> </v>
      </c>
      <c r="C152" s="13" t="str">
        <f t="shared" si="12"/>
        <v xml:space="preserve"> </v>
      </c>
      <c r="D152" s="13" t="s">
        <v>7</v>
      </c>
      <c r="E152" s="13" t="s">
        <v>21</v>
      </c>
      <c r="F152" s="29" t="s">
        <v>151</v>
      </c>
      <c r="G152" s="29" t="s">
        <v>146</v>
      </c>
      <c r="H152" s="29" t="s">
        <v>116</v>
      </c>
      <c r="I152" s="36" t="s">
        <v>166</v>
      </c>
      <c r="J152" s="29" t="s">
        <v>165</v>
      </c>
      <c r="K152" s="35"/>
      <c r="L152" s="30"/>
      <c r="M152" s="23" t="b">
        <f>AND(NOT(AND(ISBLANK('Rozvrhové akce'!F152),ISBLANK('Rozvrhové akce'!G152),ISBLANK('Rozvrhové akce'!H152),ISBLANK(I152),ISBLANK(J152),ISBLANK(K152),ISBLANK(L152))), OR(LEN(C152)&lt;2,ISBLANK(D152),ISBLANK(E152),ISBLANK('Rozvrhové akce'!F152),ISBLANK('Rozvrhové akce'!G152),ISBLANK('Rozvrhové akce'!H152),ISBLANK(I152),ISBLANK(J152),ISBLANK(K152),AND(K152=YesValue,ISBLANK(L152))))</f>
        <v>1</v>
      </c>
      <c r="N152" s="23"/>
    </row>
    <row r="153" spans="1:14" ht="15" customHeight="1" x14ac:dyDescent="0.2">
      <c r="A153" s="4"/>
      <c r="B153" s="12" t="str">
        <f t="shared" si="13"/>
        <v xml:space="preserve"> </v>
      </c>
      <c r="C153" s="13" t="str">
        <f t="shared" si="12"/>
        <v xml:space="preserve"> </v>
      </c>
      <c r="D153" s="13" t="s">
        <v>8</v>
      </c>
      <c r="E153" s="13" t="s">
        <v>22</v>
      </c>
      <c r="F153" s="29" t="s">
        <v>151</v>
      </c>
      <c r="G153" s="29" t="s">
        <v>146</v>
      </c>
      <c r="H153" s="29" t="s">
        <v>116</v>
      </c>
      <c r="I153" s="36" t="s">
        <v>166</v>
      </c>
      <c r="J153" s="29" t="s">
        <v>165</v>
      </c>
      <c r="K153" s="35"/>
      <c r="L153" s="30"/>
      <c r="M153" s="23" t="b">
        <f>AND(NOT(AND(ISBLANK('Rozvrhové akce'!F153),ISBLANK('Rozvrhové akce'!G153),ISBLANK('Rozvrhové akce'!H153),ISBLANK(I153),ISBLANK(J153),ISBLANK(K153),ISBLANK(L153))), OR(LEN(C153)&lt;2,ISBLANK(D153),ISBLANK(E153),ISBLANK('Rozvrhové akce'!F153),ISBLANK('Rozvrhové akce'!G153),ISBLANK('Rozvrhové akce'!H153),ISBLANK(I153),ISBLANK(J153),ISBLANK(K153),AND(K153=YesValue,ISBLANK(L153))))</f>
        <v>1</v>
      </c>
      <c r="N153" s="23"/>
    </row>
    <row r="154" spans="1:14" ht="15" customHeight="1" x14ac:dyDescent="0.2">
      <c r="A154" s="4"/>
      <c r="B154" s="12" t="str">
        <f t="shared" si="13"/>
        <v xml:space="preserve"> </v>
      </c>
      <c r="C154" s="13" t="str">
        <f t="shared" si="12"/>
        <v xml:space="preserve"> </v>
      </c>
      <c r="D154" s="13" t="s">
        <v>9</v>
      </c>
      <c r="E154" s="13" t="s">
        <v>23</v>
      </c>
      <c r="F154" s="29" t="s">
        <v>149</v>
      </c>
      <c r="G154" s="29" t="s">
        <v>144</v>
      </c>
      <c r="H154" s="29" t="s">
        <v>116</v>
      </c>
      <c r="I154" s="36" t="s">
        <v>166</v>
      </c>
      <c r="J154" s="29" t="s">
        <v>165</v>
      </c>
      <c r="K154" s="35"/>
      <c r="L154" s="30"/>
      <c r="M154" s="23" t="b">
        <f>AND(NOT(AND(ISBLANK('Rozvrhové akce'!F140),ISBLANK('Rozvrhové akce'!G140),ISBLANK('Rozvrhové akce'!H140),ISBLANK(I154),ISBLANK(J154),ISBLANK(K154),ISBLANK(L154))), OR(LEN(C154)&lt;2,ISBLANK(D154),ISBLANK(E154),ISBLANK('Rozvrhové akce'!F140),ISBLANK('Rozvrhové akce'!G140),ISBLANK('Rozvrhové akce'!H140),ISBLANK(I154),ISBLANK(J154),ISBLANK(K154),AND(K154=YesValue,ISBLANK(L154))))</f>
        <v>1</v>
      </c>
      <c r="N154" s="23"/>
    </row>
    <row r="155" spans="1:14" ht="15" customHeight="1" x14ac:dyDescent="0.2">
      <c r="A155" s="4"/>
      <c r="B155" s="12" t="str">
        <f t="shared" si="13"/>
        <v xml:space="preserve"> </v>
      </c>
      <c r="C155" s="13" t="str">
        <f t="shared" si="12"/>
        <v xml:space="preserve"> </v>
      </c>
      <c r="D155" s="13" t="s">
        <v>10</v>
      </c>
      <c r="E155" s="13" t="s">
        <v>24</v>
      </c>
      <c r="F155" s="29" t="s">
        <v>149</v>
      </c>
      <c r="G155" s="29" t="s">
        <v>144</v>
      </c>
      <c r="H155" s="29" t="s">
        <v>116</v>
      </c>
      <c r="I155" s="36" t="s">
        <v>166</v>
      </c>
      <c r="J155" s="29" t="s">
        <v>165</v>
      </c>
      <c r="K155" s="35"/>
      <c r="L155" s="30"/>
      <c r="M155" s="23" t="b">
        <f>AND(NOT(AND(ISBLANK('Rozvrhové akce'!F141),ISBLANK('Rozvrhové akce'!G141),ISBLANK('Rozvrhové akce'!H141),ISBLANK(I155),ISBLANK(J155),ISBLANK(K155),ISBLANK(L155))), OR(LEN(C155)&lt;2,ISBLANK(D155),ISBLANK(E155),ISBLANK('Rozvrhové akce'!F141),ISBLANK('Rozvrhové akce'!G141),ISBLANK('Rozvrhové akce'!H141),ISBLANK(I155),ISBLANK(J155),ISBLANK(K155),AND(K155=YesValue,ISBLANK(L155))))</f>
        <v>1</v>
      </c>
      <c r="N155" s="23"/>
    </row>
    <row r="156" spans="1:14" ht="15" customHeight="1" x14ac:dyDescent="0.2">
      <c r="A156" s="4"/>
      <c r="B156" s="12" t="str">
        <f t="shared" si="13"/>
        <v xml:space="preserve"> </v>
      </c>
      <c r="C156" s="13" t="str">
        <f t="shared" si="12"/>
        <v xml:space="preserve"> </v>
      </c>
      <c r="D156" s="13" t="s">
        <v>11</v>
      </c>
      <c r="E156" s="13" t="s">
        <v>25</v>
      </c>
      <c r="F156" s="29" t="s">
        <v>152</v>
      </c>
      <c r="G156" s="29" t="s">
        <v>147</v>
      </c>
      <c r="H156" s="29" t="s">
        <v>169</v>
      </c>
      <c r="I156" s="36" t="s">
        <v>166</v>
      </c>
      <c r="J156" s="29" t="s">
        <v>165</v>
      </c>
      <c r="K156" s="35"/>
      <c r="L156" s="30"/>
      <c r="M156" s="23" t="b">
        <f>AND(NOT(AND(ISBLANK('Rozvrhové akce'!F156),ISBLANK('Rozvrhové akce'!G156),ISBLANK('Rozvrhové akce'!H156),ISBLANK(I156),ISBLANK(J156),ISBLANK(K156),ISBLANK(L156))), OR(LEN(C156)&lt;2,ISBLANK(D156),ISBLANK(E156),ISBLANK('Rozvrhové akce'!F156),ISBLANK('Rozvrhové akce'!G156),ISBLANK('Rozvrhové akce'!H156),ISBLANK(I156),ISBLANK(J156),ISBLANK(K156),AND(K156=YesValue,ISBLANK(L156))))</f>
        <v>1</v>
      </c>
      <c r="N156" s="23"/>
    </row>
    <row r="157" spans="1:14" ht="15" customHeight="1" x14ac:dyDescent="0.2">
      <c r="A157" s="4"/>
      <c r="B157" s="12" t="str">
        <f t="shared" si="13"/>
        <v xml:space="preserve"> </v>
      </c>
      <c r="C157" s="13" t="str">
        <f t="shared" si="12"/>
        <v xml:space="preserve"> </v>
      </c>
      <c r="D157" s="13" t="s">
        <v>12</v>
      </c>
      <c r="E157" s="13" t="s">
        <v>26</v>
      </c>
      <c r="F157" s="29" t="s">
        <v>152</v>
      </c>
      <c r="G157" s="29" t="s">
        <v>147</v>
      </c>
      <c r="H157" s="29" t="s">
        <v>169</v>
      </c>
      <c r="I157" s="36" t="s">
        <v>166</v>
      </c>
      <c r="J157" s="29" t="s">
        <v>165</v>
      </c>
      <c r="K157" s="35"/>
      <c r="L157" s="30"/>
      <c r="M157" s="23" t="b">
        <f>AND(NOT(AND(ISBLANK('Rozvrhové akce'!F157),ISBLANK('Rozvrhové akce'!G157),ISBLANK('Rozvrhové akce'!H157),ISBLANK(I157),ISBLANK(J157),ISBLANK(K157),ISBLANK(L157))), OR(LEN(C157)&lt;2,ISBLANK(D157),ISBLANK(E157),ISBLANK('Rozvrhové akce'!F157),ISBLANK('Rozvrhové akce'!G157),ISBLANK('Rozvrhové akce'!H157),ISBLANK(I157),ISBLANK(J157),ISBLANK(K157),AND(K157=YesValue,ISBLANK(L157))))</f>
        <v>1</v>
      </c>
      <c r="N157" s="23"/>
    </row>
    <row r="158" spans="1:14" ht="15" customHeight="1" x14ac:dyDescent="0.2">
      <c r="A158" s="4"/>
      <c r="B158" s="12" t="str">
        <f t="shared" si="13"/>
        <v xml:space="preserve"> </v>
      </c>
      <c r="C158" s="13" t="str">
        <f t="shared" si="12"/>
        <v xml:space="preserve"> </v>
      </c>
      <c r="D158" s="13" t="s">
        <v>13</v>
      </c>
      <c r="E158" s="13" t="s">
        <v>27</v>
      </c>
      <c r="F158" s="29" t="s">
        <v>152</v>
      </c>
      <c r="G158" s="29" t="s">
        <v>147</v>
      </c>
      <c r="H158" s="29" t="s">
        <v>169</v>
      </c>
      <c r="I158" s="36" t="s">
        <v>166</v>
      </c>
      <c r="J158" s="29" t="s">
        <v>165</v>
      </c>
      <c r="K158" s="35"/>
      <c r="L158" s="30"/>
      <c r="M158" s="23" t="b">
        <f>AND(NOT(AND(ISBLANK('Rozvrhové akce'!F158),ISBLANK('Rozvrhové akce'!G158),ISBLANK('Rozvrhové akce'!H158),ISBLANK(I158),ISBLANK(J158),ISBLANK(K158),ISBLANK(L158))), OR(LEN(C158)&lt;2,ISBLANK(D158),ISBLANK(E158),ISBLANK('Rozvrhové akce'!F158),ISBLANK('Rozvrhové akce'!G158),ISBLANK('Rozvrhové akce'!H158),ISBLANK(I158),ISBLANK(J158),ISBLANK(K158),AND(K158=YesValue,ISBLANK(L158))))</f>
        <v>1</v>
      </c>
      <c r="N158" s="23"/>
    </row>
    <row r="159" spans="1:14" ht="15" customHeight="1" x14ac:dyDescent="0.2">
      <c r="A159" s="4"/>
      <c r="B159" s="12" t="str">
        <f t="shared" si="13"/>
        <v xml:space="preserve"> </v>
      </c>
      <c r="C159" s="13" t="str">
        <f t="shared" si="12"/>
        <v xml:space="preserve"> </v>
      </c>
      <c r="D159" s="13" t="s">
        <v>14</v>
      </c>
      <c r="E159" s="13" t="s">
        <v>28</v>
      </c>
      <c r="F159" s="29" t="s">
        <v>152</v>
      </c>
      <c r="G159" s="29" t="s">
        <v>147</v>
      </c>
      <c r="H159" s="29" t="s">
        <v>169</v>
      </c>
      <c r="I159" s="36" t="s">
        <v>166</v>
      </c>
      <c r="J159" s="29" t="s">
        <v>165</v>
      </c>
      <c r="K159" s="35"/>
      <c r="L159" s="30"/>
      <c r="M159" s="23" t="b">
        <f>AND(NOT(AND(ISBLANK('Rozvrhové akce'!F159),ISBLANK('Rozvrhové akce'!G159),ISBLANK('Rozvrhové akce'!H159),ISBLANK(I159),ISBLANK(J159),ISBLANK(K159),ISBLANK(L159))), OR(LEN(C159)&lt;2,ISBLANK(D159),ISBLANK(E159),ISBLANK('Rozvrhové akce'!F159),ISBLANK('Rozvrhové akce'!G159),ISBLANK('Rozvrhové akce'!H159),ISBLANK(I159),ISBLANK(J159),ISBLANK(K159),AND(K159=YesValue,ISBLANK(L159))))</f>
        <v>1</v>
      </c>
      <c r="N159" s="23"/>
    </row>
    <row r="160" spans="1:14" ht="15" customHeight="1" x14ac:dyDescent="0.2">
      <c r="A160" s="4"/>
      <c r="B160" s="12" t="str">
        <f t="shared" si="13"/>
        <v xml:space="preserve"> </v>
      </c>
      <c r="C160" s="13" t="str">
        <f t="shared" si="12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>AND(NOT(AND(ISBLANK('Rozvrhové akce'!F160),ISBLANK('Rozvrhové akce'!G160),ISBLANK('Rozvrhové akce'!H160),ISBLANK(I160),ISBLANK(J160),ISBLANK(K160),ISBLANK(L160))), OR(LEN(C160)&lt;2,ISBLANK(D160),ISBLANK(E160),ISBLANK('Rozvrhové akce'!F160),ISBLANK('Rozvrhové akce'!G160),ISBLANK('Rozvrhové akce'!H160),ISBLANK(I160),ISBLANK(J160),ISBLANK(K160),AND(K160=YesValue,ISBLANK(L160))))</f>
        <v>0</v>
      </c>
      <c r="N160" s="23"/>
    </row>
    <row r="161" spans="1:14" ht="15" customHeight="1" x14ac:dyDescent="0.2">
      <c r="A161" s="4"/>
      <c r="B161" s="12" t="str">
        <f t="shared" si="13"/>
        <v xml:space="preserve"> </v>
      </c>
      <c r="C161" s="13" t="str">
        <f t="shared" si="12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>AND(NOT(AND(ISBLANK('Rozvrhové akce'!F161),ISBLANK('Rozvrhové akce'!G161),ISBLANK('Rozvrhové akce'!H161),ISBLANK(I161),ISBLANK(J161),ISBLANK(K161),ISBLANK(L161))), OR(LEN(C161)&lt;2,ISBLANK(D161),ISBLANK(E161),ISBLANK('Rozvrhové akce'!F161),ISBLANK('Rozvrhové akce'!G161),ISBLANK('Rozvrhové akce'!H161),ISBLANK(I161),ISBLANK(J161),ISBLANK(K161),AND(K161=YesValue,ISBLANK(L161))))</f>
        <v>0</v>
      </c>
      <c r="N161" s="23"/>
    </row>
    <row r="162" spans="1:14" ht="15.75" customHeight="1" thickBot="1" x14ac:dyDescent="0.25">
      <c r="A162" s="4"/>
      <c r="B162" s="14" t="str">
        <f t="shared" si="13"/>
        <v xml:space="preserve"> </v>
      </c>
      <c r="C162" s="13" t="str">
        <f t="shared" si="12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>AND(NOT(AND(ISBLANK('Rozvrhové akce'!F162),ISBLANK('Rozvrhové akce'!G162),ISBLANK('Rozvrhové akce'!H162),ISBLANK(I162),ISBLANK(J162),ISBLANK(K162),ISBLANK(L162))), OR(LEN(C162)&lt;2,ISBLANK(D162),ISBLANK(E162),ISBLANK('Rozvrhové akce'!F162),ISBLANK('Rozvrhové akce'!G162),ISBLANK('Rozvrhové akce'!H162),ISBLANK(I162),ISBLANK(J162),ISBLANK(K162),AND(K162=YesValue,ISBLANK(L162))))</f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2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>AND(NOT(AND(ISBLANK('Rozvrhové akce'!F163),ISBLANK('Rozvrhové akce'!G163),ISBLANK('Rozvrhové akce'!H163),ISBLANK(I163),ISBLANK(J163),ISBLANK(K163),ISBLANK(L163))), OR(LEN(C163)&lt;2,ISBLANK(D163),ISBLANK(E163),ISBLANK('Rozvrhové akce'!F163),ISBLANK('Rozvrhové akce'!G163),ISBLANK('Rozvrhové akce'!H163),ISBLANK(I163),ISBLANK(J163),ISBLANK(K163),AND(K163=YesValue,ISBLANK(L163))))</f>
        <v>0</v>
      </c>
      <c r="N163" s="23"/>
    </row>
    <row r="164" spans="1:14" ht="15" customHeight="1" x14ac:dyDescent="0.2">
      <c r="A164" s="4">
        <v>43154</v>
      </c>
      <c r="B164" s="12" t="str">
        <f>IF(B177&gt;0,B177," ")</f>
        <v xml:space="preserve"> </v>
      </c>
      <c r="C164" s="13" t="str">
        <f t="shared" ref="C164:C173" si="14">IFERROR(IF(B164&gt;1,CHOOSE(WEEKDAY(B164),"Neděle","Pondělí","Úterý","Středa","Čtvrtek","Pátek","Sobota")," ")," ")</f>
        <v xml:space="preserve"> </v>
      </c>
      <c r="D164" s="13" t="s">
        <v>5</v>
      </c>
      <c r="E164" s="13" t="s">
        <v>19</v>
      </c>
      <c r="F164" s="29" t="s">
        <v>151</v>
      </c>
      <c r="G164" s="29" t="s">
        <v>146</v>
      </c>
      <c r="H164" s="29" t="s">
        <v>116</v>
      </c>
      <c r="I164" s="36" t="s">
        <v>166</v>
      </c>
      <c r="J164" s="29" t="s">
        <v>165</v>
      </c>
      <c r="K164" s="35"/>
      <c r="L164" s="30"/>
      <c r="M164" s="23" t="b">
        <f>AND(NOT(AND(ISBLANK('Rozvrhové akce'!F178),ISBLANK('Rozvrhové akce'!G178),ISBLANK('Rozvrhové akce'!H178),ISBLANK(I178),ISBLANK(J178),ISBLANK(K178),ISBLANK(L164))), OR(LEN(C178)&lt;2,ISBLANK(D178),ISBLANK(E178),ISBLANK('Rozvrhové akce'!F178),ISBLANK('Rozvrhové akce'!G178),ISBLANK('Rozvrhové akce'!H178),ISBLANK(I178),ISBLANK(J178),ISBLANK(K178),AND(K178=YesValue,ISBLANK(L164))))</f>
        <v>1</v>
      </c>
      <c r="N164" s="23"/>
    </row>
    <row r="165" spans="1:14" ht="15" customHeight="1" x14ac:dyDescent="0.2">
      <c r="A165" s="4"/>
      <c r="B165" s="12" t="str">
        <f t="shared" ref="B165:B173" si="15">IF(B164&gt;0,B164," ")</f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 t="s">
        <v>151</v>
      </c>
      <c r="G165" s="29" t="s">
        <v>146</v>
      </c>
      <c r="H165" s="29" t="s">
        <v>116</v>
      </c>
      <c r="I165" s="36" t="s">
        <v>166</v>
      </c>
      <c r="J165" s="29" t="s">
        <v>165</v>
      </c>
      <c r="K165" s="35"/>
      <c r="L165" s="30"/>
      <c r="M165" s="23" t="b">
        <f>AND(NOT(AND(ISBLANK('Rozvrhové akce'!F179),ISBLANK('Rozvrhové akce'!G179),ISBLANK('Rozvrhové akce'!H179),ISBLANK(I179),ISBLANK(J179),ISBLANK(K179),ISBLANK(L165))), OR(LEN(C179)&lt;2,ISBLANK(D179),ISBLANK(E179),ISBLANK('Rozvrhové akce'!F179),ISBLANK('Rozvrhové akce'!G179),ISBLANK('Rozvrhové akce'!H179),ISBLANK(I179),ISBLANK(J179),ISBLANK(K179),AND(K179=YesValue,ISBLANK(L165))))</f>
        <v>1</v>
      </c>
      <c r="N165" s="23"/>
    </row>
    <row r="166" spans="1:14" ht="15" customHeight="1" x14ac:dyDescent="0.2">
      <c r="A166" s="4"/>
      <c r="B166" s="12" t="str">
        <f t="shared" si="15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 t="s">
        <v>151</v>
      </c>
      <c r="G166" s="29" t="s">
        <v>146</v>
      </c>
      <c r="H166" s="29" t="s">
        <v>116</v>
      </c>
      <c r="I166" s="36" t="s">
        <v>166</v>
      </c>
      <c r="J166" s="29" t="s">
        <v>165</v>
      </c>
      <c r="K166" s="35"/>
      <c r="L166" s="30"/>
      <c r="M166" s="23" t="b">
        <f>AND(NOT(AND(ISBLANK('Rozvrhové akce'!F180),ISBLANK('Rozvrhové akce'!G180),ISBLANK('Rozvrhové akce'!H180),ISBLANK(I180),ISBLANK(J180),ISBLANK(K180),ISBLANK(L166))), OR(LEN(C180)&lt;2,ISBLANK(D180),ISBLANK(E180),ISBLANK('Rozvrhové akce'!F180),ISBLANK('Rozvrhové akce'!G180),ISBLANK('Rozvrhové akce'!H180),ISBLANK(I180),ISBLANK(J180),ISBLANK(K180),AND(K180=YesValue,ISBLANK(L166))))</f>
        <v>1</v>
      </c>
      <c r="N166" s="23"/>
    </row>
    <row r="167" spans="1:14" ht="15" customHeight="1" x14ac:dyDescent="0.2">
      <c r="A167" s="4"/>
      <c r="B167" s="12" t="str">
        <f t="shared" si="15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 t="s">
        <v>151</v>
      </c>
      <c r="G167" s="29" t="s">
        <v>146</v>
      </c>
      <c r="H167" s="29" t="s">
        <v>116</v>
      </c>
      <c r="I167" s="36" t="s">
        <v>166</v>
      </c>
      <c r="J167" s="29" t="s">
        <v>165</v>
      </c>
      <c r="K167" s="35"/>
      <c r="L167" s="30"/>
      <c r="M167" s="23" t="b">
        <f>AND(NOT(AND(ISBLANK('Rozvrhové akce'!F181),ISBLANK('Rozvrhové akce'!G181),ISBLANK('Rozvrhové akce'!H181),ISBLANK(I181),ISBLANK(J181),ISBLANK(K181),ISBLANK(L167))), OR(LEN(C181)&lt;2,ISBLANK(D181),ISBLANK(E181),ISBLANK('Rozvrhové akce'!F181),ISBLANK('Rozvrhové akce'!G181),ISBLANK('Rozvrhové akce'!H181),ISBLANK(I181),ISBLANK(J181),ISBLANK(K181),AND(K181=YesValue,ISBLANK(L167))))</f>
        <v>1</v>
      </c>
      <c r="N167" s="23"/>
    </row>
    <row r="168" spans="1:14" ht="15" customHeight="1" x14ac:dyDescent="0.2">
      <c r="A168" s="4"/>
      <c r="B168" s="12" t="str">
        <f t="shared" si="15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 t="s">
        <v>160</v>
      </c>
      <c r="G168" s="29" t="s">
        <v>155</v>
      </c>
      <c r="H168" s="29" t="s">
        <v>169</v>
      </c>
      <c r="I168" s="36" t="s">
        <v>166</v>
      </c>
      <c r="J168" s="29" t="s">
        <v>165</v>
      </c>
      <c r="K168" s="35"/>
      <c r="L168" s="30"/>
      <c r="M168" s="23" t="b">
        <f>AND(NOT(AND(ISBLANK('Rozvrhové akce'!F182),ISBLANK('Rozvrhové akce'!G182),ISBLANK('Rozvrhové akce'!H182),ISBLANK(I182),ISBLANK(J182),ISBLANK(K182),ISBLANK(L168))), OR(LEN(C182)&lt;2,ISBLANK(D182),ISBLANK(E182),ISBLANK('Rozvrhové akce'!F182),ISBLANK('Rozvrhové akce'!G182),ISBLANK('Rozvrhové akce'!H182),ISBLANK(I182),ISBLANK(J182),ISBLANK(K182),AND(K182=YesValue,ISBLANK(L168))))</f>
        <v>1</v>
      </c>
      <c r="N168" s="23"/>
    </row>
    <row r="169" spans="1:14" ht="15" customHeight="1" x14ac:dyDescent="0.2">
      <c r="A169" s="4"/>
      <c r="B169" s="12" t="str">
        <f t="shared" si="15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 t="s">
        <v>160</v>
      </c>
      <c r="G169" s="29" t="s">
        <v>155</v>
      </c>
      <c r="H169" s="29" t="s">
        <v>169</v>
      </c>
      <c r="I169" s="36" t="s">
        <v>166</v>
      </c>
      <c r="J169" s="29" t="s">
        <v>165</v>
      </c>
      <c r="K169" s="35"/>
      <c r="L169" s="30"/>
      <c r="M169" s="23" t="b">
        <f>AND(NOT(AND(ISBLANK('Rozvrhové akce'!F183),ISBLANK('Rozvrhové akce'!G183),ISBLANK('Rozvrhové akce'!H183),ISBLANK(I183),ISBLANK(J183),ISBLANK(K183),ISBLANK(L169))), OR(LEN(C183)&lt;2,ISBLANK(D183),ISBLANK(E183),ISBLANK('Rozvrhové akce'!F183),ISBLANK('Rozvrhové akce'!G183),ISBLANK('Rozvrhové akce'!H183),ISBLANK(I183),ISBLANK(J183),ISBLANK(K183),AND(K183=YesValue,ISBLANK(L169))))</f>
        <v>1</v>
      </c>
      <c r="N169" s="23"/>
    </row>
    <row r="170" spans="1:14" ht="15" customHeight="1" x14ac:dyDescent="0.2">
      <c r="A170" s="4"/>
      <c r="B170" s="12" t="str">
        <f t="shared" si="15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 t="s">
        <v>160</v>
      </c>
      <c r="G170" s="29" t="s">
        <v>155</v>
      </c>
      <c r="H170" s="29" t="s">
        <v>169</v>
      </c>
      <c r="I170" s="36" t="s">
        <v>166</v>
      </c>
      <c r="J170" s="29" t="s">
        <v>165</v>
      </c>
      <c r="K170" s="35"/>
      <c r="L170" s="30"/>
      <c r="M170" s="23" t="b">
        <f>AND(NOT(AND(ISBLANK('Rozvrhové akce'!F184),ISBLANK('Rozvrhové akce'!G184),ISBLANK('Rozvrhové akce'!H184),ISBLANK(I184),ISBLANK(J184),ISBLANK(K184),ISBLANK(L170))), OR(LEN(C184)&lt;2,ISBLANK(D184),ISBLANK(E184),ISBLANK('Rozvrhové akce'!F184),ISBLANK('Rozvrhové akce'!G184),ISBLANK('Rozvrhové akce'!H184),ISBLANK(I184),ISBLANK(J184),ISBLANK(K184),AND(K184=YesValue,ISBLANK(L170))))</f>
        <v>1</v>
      </c>
      <c r="N170" s="23"/>
    </row>
    <row r="171" spans="1:14" ht="15" customHeight="1" x14ac:dyDescent="0.2">
      <c r="A171" s="4"/>
      <c r="B171" s="12" t="str">
        <f t="shared" si="15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 t="s">
        <v>160</v>
      </c>
      <c r="G171" s="29" t="s">
        <v>155</v>
      </c>
      <c r="H171" s="29" t="s">
        <v>169</v>
      </c>
      <c r="I171" s="36" t="s">
        <v>166</v>
      </c>
      <c r="J171" s="29" t="s">
        <v>165</v>
      </c>
      <c r="K171" s="35"/>
      <c r="L171" s="30"/>
      <c r="M171" s="23" t="b">
        <f>AND(NOT(AND(ISBLANK('Rozvrhové akce'!F185),ISBLANK('Rozvrhové akce'!G185),ISBLANK('Rozvrhové akce'!H185),ISBLANK(I185),ISBLANK(J185),ISBLANK(K185),ISBLANK(L171))), OR(LEN(C185)&lt;2,ISBLANK(D185),ISBLANK(E185),ISBLANK('Rozvrhové akce'!F185),ISBLANK('Rozvrhové akce'!G185),ISBLANK('Rozvrhové akce'!H185),ISBLANK(I185),ISBLANK(J185),ISBLANK(K185),AND(K185=YesValue,ISBLANK(L171))))</f>
        <v>1</v>
      </c>
      <c r="N171" s="23"/>
    </row>
    <row r="172" spans="1:14" ht="15" customHeight="1" x14ac:dyDescent="0.2">
      <c r="A172" s="4"/>
      <c r="B172" s="12" t="str">
        <f t="shared" si="15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 t="s">
        <v>160</v>
      </c>
      <c r="G172" s="29" t="s">
        <v>155</v>
      </c>
      <c r="H172" s="29" t="s">
        <v>169</v>
      </c>
      <c r="I172" s="36" t="s">
        <v>166</v>
      </c>
      <c r="J172" s="29" t="s">
        <v>165</v>
      </c>
      <c r="K172" s="35"/>
      <c r="L172" s="30"/>
      <c r="M172" s="23" t="b">
        <f>AND(NOT(AND(ISBLANK('Rozvrhové akce'!F186),ISBLANK('Rozvrhové akce'!G186),ISBLANK('Rozvrhové akce'!H186),ISBLANK(I186),ISBLANK(J186),ISBLANK(K186),ISBLANK(L172))), OR(LEN(C186)&lt;2,ISBLANK(D186),ISBLANK(E186),ISBLANK('Rozvrhové akce'!F186),ISBLANK('Rozvrhové akce'!G186),ISBLANK('Rozvrhové akce'!H186),ISBLANK(I186),ISBLANK(J186),ISBLANK(K186),AND(K186=YesValue,ISBLANK(L172))))</f>
        <v>1</v>
      </c>
      <c r="N172" s="23"/>
    </row>
    <row r="173" spans="1:14" ht="15" customHeight="1" x14ac:dyDescent="0.2">
      <c r="A173" s="4"/>
      <c r="B173" s="12" t="str">
        <f t="shared" si="15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 t="s">
        <v>160</v>
      </c>
      <c r="G173" s="29" t="s">
        <v>155</v>
      </c>
      <c r="H173" s="29" t="s">
        <v>169</v>
      </c>
      <c r="I173" s="36" t="s">
        <v>166</v>
      </c>
      <c r="J173" s="29" t="s">
        <v>165</v>
      </c>
      <c r="K173" s="35"/>
      <c r="L173" s="30"/>
      <c r="M173" s="23" t="b">
        <f>AND(NOT(AND(ISBLANK('Rozvrhové akce'!F187),ISBLANK('Rozvrhové akce'!G187),ISBLANK('Rozvrhové akce'!H187),ISBLANK(I187),ISBLANK(J187),ISBLANK(K187),ISBLANK(L173))), OR(LEN(C187)&lt;2,ISBLANK(D187),ISBLANK(E187),ISBLANK('Rozvrhové akce'!F187),ISBLANK('Rozvrhové akce'!G187),ISBLANK('Rozvrhové akce'!H187),ISBLANK(I187),ISBLANK(J187),ISBLANK(K187),AND(K187=YesValue,ISBLANK(L173))))</f>
        <v>1</v>
      </c>
      <c r="N173" s="23"/>
    </row>
    <row r="174" spans="1:14" ht="15" customHeight="1" x14ac:dyDescent="0.2">
      <c r="A174" s="4"/>
      <c r="B174" s="12" t="str">
        <f>IF(B187&gt;0,B187," ")</f>
        <v xml:space="preserve"> </v>
      </c>
      <c r="C174" s="13" t="str">
        <f t="shared" si="12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e">
        <f>AND(NOT(AND(ISBLANK(#REF!),ISBLANK(#REF!),ISBLANK(#REF!),ISBLANK(#REF!),ISBLANK(#REF!),ISBLANK(#REF!),ISBLANK(L174))), OR(LEN(C174)&lt;2,ISBLANK(D174),ISBLANK(E174),ISBLANK(#REF!),ISBLANK(#REF!),ISBLANK(#REF!),ISBLANK(#REF!),ISBLANK(#REF!),ISBLANK(#REF!),AND(#REF!=YesValue,ISBLANK(L174))))</f>
        <v>#REF!</v>
      </c>
      <c r="N174" s="23"/>
    </row>
    <row r="175" spans="1:14" ht="15" customHeight="1" x14ac:dyDescent="0.2">
      <c r="A175" s="4"/>
      <c r="B175" s="12" t="str">
        <f t="shared" ref="B175:B176" si="16">IF(B174&gt;0,B174," ")</f>
        <v xml:space="preserve"> </v>
      </c>
      <c r="C175" s="13" t="str">
        <f t="shared" si="12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e">
        <f>AND(NOT(AND(ISBLANK(#REF!),ISBLANK(#REF!),ISBLANK(#REF!),ISBLANK(#REF!),ISBLANK(#REF!),ISBLANK(#REF!),ISBLANK(L175))), OR(LEN(C175)&lt;2,ISBLANK(D175),ISBLANK(E175),ISBLANK(#REF!),ISBLANK(#REF!),ISBLANK(#REF!),ISBLANK(#REF!),ISBLANK(#REF!),ISBLANK(#REF!),AND(#REF!=YesValue,ISBLANK(L175))))</f>
        <v>#REF!</v>
      </c>
      <c r="N175" s="23"/>
    </row>
    <row r="176" spans="1:14" ht="15.75" customHeight="1" thickBot="1" x14ac:dyDescent="0.25">
      <c r="A176" s="4"/>
      <c r="B176" s="14" t="str">
        <f t="shared" si="16"/>
        <v xml:space="preserve"> </v>
      </c>
      <c r="C176" s="13" t="str">
        <f t="shared" si="12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e">
        <f>AND(NOT(AND(ISBLANK(#REF!),ISBLANK(#REF!),ISBLANK(#REF!),ISBLANK(#REF!),ISBLANK(#REF!),ISBLANK(#REF!),ISBLANK(L176))), OR(LEN(C176)&lt;2,ISBLANK(D176),ISBLANK(E176),ISBLANK(#REF!),ISBLANK(#REF!),ISBLANK(#REF!),ISBLANK(#REF!),ISBLANK(#REF!),ISBLANK(#REF!),AND(#REF!=YesValue,ISBLANK(L176))))</f>
        <v>#REF!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2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e">
        <f>AND(NOT(AND(ISBLANK(#REF!),ISBLANK(#REF!),ISBLANK(#REF!),ISBLANK(#REF!),ISBLANK(#REF!),ISBLANK(#REF!),ISBLANK(L177))), OR(LEN(C177)&lt;2,ISBLANK(D177),ISBLANK(E177),ISBLANK(#REF!),ISBLANK(#REF!),ISBLANK(#REF!),ISBLANK(#REF!),ISBLANK(#REF!),ISBLANK(#REF!),AND(#REF!=YesValue,ISBLANK(L177))))</f>
        <v>#REF!</v>
      </c>
      <c r="N177" s="23"/>
    </row>
    <row r="178" spans="1:14" ht="15" customHeight="1" x14ac:dyDescent="0.2">
      <c r="A178" s="4">
        <v>43161</v>
      </c>
      <c r="B178" s="12" t="str">
        <f>IF(B163&gt;0,B163," ")</f>
        <v xml:space="preserve"> </v>
      </c>
      <c r="C178" s="13" t="str">
        <f t="shared" ref="C178:C187" si="17">IFERROR(IF(B178&gt;1,CHOOSE(WEEKDAY(B178),"Neděle","Pondělí","Úterý","Středa","Čtvrtek","Pátek","Sobota")," ")," ")</f>
        <v xml:space="preserve"> </v>
      </c>
      <c r="D178" s="13" t="s">
        <v>5</v>
      </c>
      <c r="E178" s="13" t="s">
        <v>19</v>
      </c>
      <c r="F178" s="29" t="s">
        <v>157</v>
      </c>
      <c r="G178" s="29" t="s">
        <v>153</v>
      </c>
      <c r="H178" s="29" t="s">
        <v>134</v>
      </c>
      <c r="I178" s="36" t="s">
        <v>166</v>
      </c>
      <c r="J178" s="29" t="s">
        <v>165</v>
      </c>
      <c r="K178" s="35"/>
      <c r="L178" s="30"/>
      <c r="M178" s="23" t="b">
        <f>AND(NOT(AND(ISBLANK('Rozvrhové akce'!F168),ISBLANK('Rozvrhové akce'!G168),ISBLANK('Rozvrhové akce'!H168),ISBLANK(I164),ISBLANK(J164),ISBLANK(K164),ISBLANK(L178))), OR(LEN(C164)&lt;2,ISBLANK(D164),ISBLANK(E164),ISBLANK('Rozvrhové akce'!F168),ISBLANK('Rozvrhové akce'!G168),ISBLANK('Rozvrhové akce'!H168),ISBLANK(I164),ISBLANK(J164),ISBLANK(K164),AND(K164=YesValue,ISBLANK(L178))))</f>
        <v>1</v>
      </c>
      <c r="N178" s="23"/>
    </row>
    <row r="179" spans="1:14" ht="15" customHeight="1" x14ac:dyDescent="0.2">
      <c r="A179" s="4"/>
      <c r="B179" s="12" t="str">
        <f t="shared" ref="B179:B187" si="18">IF(B178&gt;0,B178," ")</f>
        <v xml:space="preserve"> </v>
      </c>
      <c r="C179" s="13" t="str">
        <f t="shared" si="17"/>
        <v xml:space="preserve"> </v>
      </c>
      <c r="D179" s="13" t="s">
        <v>6</v>
      </c>
      <c r="E179" s="13" t="s">
        <v>20</v>
      </c>
      <c r="F179" s="29" t="s">
        <v>157</v>
      </c>
      <c r="G179" s="29" t="s">
        <v>153</v>
      </c>
      <c r="H179" s="29" t="s">
        <v>134</v>
      </c>
      <c r="I179" s="36" t="s">
        <v>166</v>
      </c>
      <c r="J179" s="29" t="s">
        <v>165</v>
      </c>
      <c r="K179" s="35"/>
      <c r="L179" s="30"/>
      <c r="M179" s="23" t="b">
        <f>AND(NOT(AND(ISBLANK('Rozvrhové akce'!F169),ISBLANK('Rozvrhové akce'!G169),ISBLANK('Rozvrhové akce'!H169),ISBLANK(I165),ISBLANK(J165),ISBLANK(K165),ISBLANK(L179))), OR(LEN(C165)&lt;2,ISBLANK(D165),ISBLANK(E165),ISBLANK('Rozvrhové akce'!F169),ISBLANK('Rozvrhové akce'!G169),ISBLANK('Rozvrhové akce'!H169),ISBLANK(I165),ISBLANK(J165),ISBLANK(K165),AND(K165=YesValue,ISBLANK(L179))))</f>
        <v>1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7"/>
        <v xml:space="preserve"> </v>
      </c>
      <c r="D180" s="13" t="s">
        <v>7</v>
      </c>
      <c r="E180" s="13" t="s">
        <v>21</v>
      </c>
      <c r="F180" s="29" t="s">
        <v>157</v>
      </c>
      <c r="G180" s="29" t="s">
        <v>153</v>
      </c>
      <c r="H180" s="29" t="s">
        <v>134</v>
      </c>
      <c r="I180" s="36" t="s">
        <v>166</v>
      </c>
      <c r="J180" s="29" t="s">
        <v>165</v>
      </c>
      <c r="K180" s="35"/>
      <c r="L180" s="30"/>
      <c r="M180" s="23" t="b">
        <f>AND(NOT(AND(ISBLANK('Rozvrhové akce'!F170),ISBLANK('Rozvrhové akce'!G170),ISBLANK('Rozvrhové akce'!H170),ISBLANK(I166),ISBLANK(J166),ISBLANK(K166),ISBLANK(L180))), OR(LEN(C166)&lt;2,ISBLANK(D166),ISBLANK(E166),ISBLANK('Rozvrhové akce'!F170),ISBLANK('Rozvrhové akce'!G170),ISBLANK('Rozvrhové akce'!H170),ISBLANK(I166),ISBLANK(J166),ISBLANK(K166),AND(K166=YesValue,ISBLANK(L180))))</f>
        <v>1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7"/>
        <v xml:space="preserve"> </v>
      </c>
      <c r="D181" s="13" t="s">
        <v>8</v>
      </c>
      <c r="E181" s="13" t="s">
        <v>22</v>
      </c>
      <c r="F181" s="29" t="s">
        <v>157</v>
      </c>
      <c r="G181" s="29" t="s">
        <v>153</v>
      </c>
      <c r="H181" s="29" t="s">
        <v>134</v>
      </c>
      <c r="I181" s="36" t="s">
        <v>166</v>
      </c>
      <c r="J181" s="29" t="s">
        <v>165</v>
      </c>
      <c r="K181" s="35"/>
      <c r="L181" s="30"/>
      <c r="M181" s="23" t="b">
        <f>AND(NOT(AND(ISBLANK('Rozvrhové akce'!F171),ISBLANK('Rozvrhové akce'!G171),ISBLANK('Rozvrhové akce'!H171),ISBLANK(I167),ISBLANK(J167),ISBLANK(K167),ISBLANK(L181))), OR(LEN(C167)&lt;2,ISBLANK(D167),ISBLANK(E167),ISBLANK('Rozvrhové akce'!F171),ISBLANK('Rozvrhové akce'!G171),ISBLANK('Rozvrhové akce'!H171),ISBLANK(I167),ISBLANK(J167),ISBLANK(K167),AND(K167=YesValue,ISBLANK(L181))))</f>
        <v>1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7"/>
        <v xml:space="preserve"> </v>
      </c>
      <c r="D182" s="13" t="s">
        <v>9</v>
      </c>
      <c r="E182" s="13" t="s">
        <v>23</v>
      </c>
      <c r="F182" s="29" t="s">
        <v>157</v>
      </c>
      <c r="G182" s="29" t="s">
        <v>153</v>
      </c>
      <c r="H182" s="29" t="s">
        <v>134</v>
      </c>
      <c r="I182" s="36" t="s">
        <v>166</v>
      </c>
      <c r="J182" s="29" t="s">
        <v>165</v>
      </c>
      <c r="K182" s="35"/>
      <c r="L182" s="30"/>
      <c r="M182" s="23" t="b">
        <f>AND(NOT(AND(ISBLANK('Rozvrhové akce'!F172),ISBLANK('Rozvrhové akce'!G172),ISBLANK('Rozvrhové akce'!H172),ISBLANK(I168),ISBLANK(J168),ISBLANK(K168),ISBLANK(L182))), OR(LEN(C168)&lt;2,ISBLANK(D168),ISBLANK(E168),ISBLANK('Rozvrhové akce'!F172),ISBLANK('Rozvrhové akce'!G172),ISBLANK('Rozvrhové akce'!H172),ISBLANK(I168),ISBLANK(J168),ISBLANK(K168),AND(K168=YesValue,ISBLANK(L182))))</f>
        <v>1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7"/>
        <v xml:space="preserve"> </v>
      </c>
      <c r="D183" s="13" t="s">
        <v>10</v>
      </c>
      <c r="E183" s="13" t="s">
        <v>24</v>
      </c>
      <c r="F183" s="29" t="s">
        <v>157</v>
      </c>
      <c r="G183" s="29" t="s">
        <v>153</v>
      </c>
      <c r="H183" s="29" t="s">
        <v>134</v>
      </c>
      <c r="I183" s="36" t="s">
        <v>166</v>
      </c>
      <c r="J183" s="29" t="s">
        <v>165</v>
      </c>
      <c r="K183" s="35"/>
      <c r="L183" s="30"/>
      <c r="M183" s="23" t="b">
        <f>AND(NOT(AND(ISBLANK('Rozvrhové akce'!F173),ISBLANK('Rozvrhové akce'!G173),ISBLANK('Rozvrhové akce'!H173),ISBLANK(I169),ISBLANK(J169),ISBLANK(K169),ISBLANK(L183))), OR(LEN(C169)&lt;2,ISBLANK(D169),ISBLANK(E169),ISBLANK('Rozvrhové akce'!F173),ISBLANK('Rozvrhové akce'!G173),ISBLANK('Rozvrhové akce'!H173),ISBLANK(I169),ISBLANK(J169),ISBLANK(K169),AND(K169=YesValue,ISBLANK(L183))))</f>
        <v>1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7"/>
        <v xml:space="preserve"> </v>
      </c>
      <c r="D184" s="13" t="s">
        <v>11</v>
      </c>
      <c r="E184" s="13" t="s">
        <v>25</v>
      </c>
      <c r="F184" s="29" t="s">
        <v>159</v>
      </c>
      <c r="G184" s="29" t="s">
        <v>154</v>
      </c>
      <c r="H184" s="29" t="s">
        <v>116</v>
      </c>
      <c r="I184" s="36" t="s">
        <v>166</v>
      </c>
      <c r="J184" s="29" t="s">
        <v>165</v>
      </c>
      <c r="K184" s="35"/>
      <c r="L184" s="30"/>
      <c r="M184" s="23" t="b">
        <f>AND(NOT(AND(ISBLANK('Rozvrhové akce'!F164),ISBLANK('Rozvrhové akce'!G164),ISBLANK('Rozvrhové akce'!H164),ISBLANK(I170),ISBLANK(J170),ISBLANK(K170),ISBLANK(L184))), OR(LEN(C170)&lt;2,ISBLANK(D170),ISBLANK(E170),ISBLANK('Rozvrhové akce'!F164),ISBLANK('Rozvrhové akce'!G164),ISBLANK('Rozvrhové akce'!H164),ISBLANK(I170),ISBLANK(J170),ISBLANK(K170),AND(K170=YesValue,ISBLANK(L184))))</f>
        <v>1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7"/>
        <v xml:space="preserve"> </v>
      </c>
      <c r="D185" s="13" t="s">
        <v>12</v>
      </c>
      <c r="E185" s="13" t="s">
        <v>26</v>
      </c>
      <c r="F185" s="29" t="s">
        <v>159</v>
      </c>
      <c r="G185" s="29" t="s">
        <v>154</v>
      </c>
      <c r="H185" s="29" t="s">
        <v>116</v>
      </c>
      <c r="I185" s="36" t="s">
        <v>166</v>
      </c>
      <c r="J185" s="29" t="s">
        <v>165</v>
      </c>
      <c r="K185" s="35"/>
      <c r="L185" s="30"/>
      <c r="M185" s="23" t="b">
        <f>AND(NOT(AND(ISBLANK('Rozvrhové akce'!F165),ISBLANK('Rozvrhové akce'!G165),ISBLANK('Rozvrhové akce'!H165),ISBLANK(I171),ISBLANK(J171),ISBLANK(K171),ISBLANK(L185))), OR(LEN(C171)&lt;2,ISBLANK(D171),ISBLANK(E171),ISBLANK('Rozvrhové akce'!F165),ISBLANK('Rozvrhové akce'!G165),ISBLANK('Rozvrhové akce'!H165),ISBLANK(I171),ISBLANK(J171),ISBLANK(K171),AND(K171=YesValue,ISBLANK(L185))))</f>
        <v>1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7"/>
        <v xml:space="preserve"> </v>
      </c>
      <c r="D186" s="13" t="s">
        <v>13</v>
      </c>
      <c r="E186" s="13" t="s">
        <v>27</v>
      </c>
      <c r="F186" s="29" t="s">
        <v>159</v>
      </c>
      <c r="G186" s="29" t="s">
        <v>154</v>
      </c>
      <c r="H186" s="29" t="s">
        <v>116</v>
      </c>
      <c r="I186" s="36" t="s">
        <v>166</v>
      </c>
      <c r="J186" s="29" t="s">
        <v>165</v>
      </c>
      <c r="K186" s="35"/>
      <c r="L186" s="30"/>
      <c r="M186" s="23" t="b">
        <f>AND(NOT(AND(ISBLANK('Rozvrhové akce'!F166),ISBLANK('Rozvrhové akce'!G166),ISBLANK('Rozvrhové akce'!H166),ISBLANK(I172),ISBLANK(J172),ISBLANK(K172),ISBLANK(L186))), OR(LEN(C172)&lt;2,ISBLANK(D172),ISBLANK(E172),ISBLANK('Rozvrhové akce'!F166),ISBLANK('Rozvrhové akce'!G166),ISBLANK('Rozvrhové akce'!H166),ISBLANK(I172),ISBLANK(J172),ISBLANK(K172),AND(K172=YesValue,ISBLANK(L186))))</f>
        <v>1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7"/>
        <v xml:space="preserve"> </v>
      </c>
      <c r="D187" s="13" t="s">
        <v>14</v>
      </c>
      <c r="E187" s="13" t="s">
        <v>28</v>
      </c>
      <c r="F187" s="29" t="s">
        <v>159</v>
      </c>
      <c r="G187" s="29" t="s">
        <v>154</v>
      </c>
      <c r="H187" s="29" t="s">
        <v>116</v>
      </c>
      <c r="I187" s="36" t="s">
        <v>166</v>
      </c>
      <c r="J187" s="29" t="s">
        <v>165</v>
      </c>
      <c r="K187" s="35"/>
      <c r="L187" s="30"/>
      <c r="M187" s="23" t="b">
        <f>AND(NOT(AND(ISBLANK('Rozvrhové akce'!F167),ISBLANK('Rozvrhové akce'!G167),ISBLANK('Rozvrhové akce'!H167),ISBLANK(I173),ISBLANK(J173),ISBLANK(K173),ISBLANK(L187))), OR(LEN(C173)&lt;2,ISBLANK(D173),ISBLANK(E173),ISBLANK('Rozvrhové akce'!F167),ISBLANK('Rozvrhové akce'!G167),ISBLANK('Rozvrhové akce'!H167),ISBLANK(I173),ISBLANK(J173),ISBLANK(K173),AND(K173=YesValue,ISBLANK(L187))))</f>
        <v>1</v>
      </c>
      <c r="N187" s="23"/>
    </row>
    <row r="188" spans="1:14" ht="15" customHeight="1" x14ac:dyDescent="0.2">
      <c r="A188" s="4"/>
      <c r="B188" s="12" t="str">
        <f>IF(B173&gt;0,B173," ")</f>
        <v xml:space="preserve"> </v>
      </c>
      <c r="C188" s="13" t="str">
        <f t="shared" si="12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>AND(NOT(AND(ISBLANK('Rozvrhové akce'!F174),ISBLANK('Rozvrhové akce'!G174),ISBLANK('Rozvrhové akce'!H174),ISBLANK(I174),ISBLANK(J174),ISBLANK(K174),ISBLANK(L188))), OR(LEN(C188)&lt;2,ISBLANK(D188),ISBLANK(E188),ISBLANK('Rozvrhové akce'!F174),ISBLANK('Rozvrhové akce'!G174),ISBLANK('Rozvrhové akce'!H174),ISBLANK(I174),ISBLANK(J174),ISBLANK(K174),AND(K174=YesValue,ISBLANK(L188))))</f>
        <v>0</v>
      </c>
      <c r="N188" s="23"/>
    </row>
    <row r="189" spans="1:14" ht="15" customHeight="1" x14ac:dyDescent="0.2">
      <c r="A189" s="4"/>
      <c r="B189" s="12" t="str">
        <f t="shared" ref="B189:B190" si="19">IF(B188&gt;0,B188," ")</f>
        <v xml:space="preserve"> </v>
      </c>
      <c r="C189" s="13" t="str">
        <f t="shared" si="12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>AND(NOT(AND(ISBLANK('Rozvrhové akce'!F175),ISBLANK('Rozvrhové akce'!G175),ISBLANK('Rozvrhové akce'!H175),ISBLANK(I175),ISBLANK(J175),ISBLANK(K175),ISBLANK(L189))), OR(LEN(C189)&lt;2,ISBLANK(D189),ISBLANK(E189),ISBLANK('Rozvrhové akce'!F175),ISBLANK('Rozvrhové akce'!G175),ISBLANK('Rozvrhové akce'!H175),ISBLANK(I175),ISBLANK(J175),ISBLANK(K175),AND(K175=YesValue,ISBLANK(L189))))</f>
        <v>0</v>
      </c>
      <c r="N189" s="23"/>
    </row>
    <row r="190" spans="1:14" ht="15.75" customHeight="1" thickBot="1" x14ac:dyDescent="0.25">
      <c r="A190" s="4"/>
      <c r="B190" s="14" t="str">
        <f t="shared" si="19"/>
        <v xml:space="preserve"> </v>
      </c>
      <c r="C190" s="13" t="str">
        <f t="shared" si="12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>AND(NOT(AND(ISBLANK('Rozvrhové akce'!F176),ISBLANK('Rozvrhové akce'!G176),ISBLANK('Rozvrhové akce'!H176),ISBLANK(I176),ISBLANK(J176),ISBLANK(K176),ISBLANK(L190))), OR(LEN(C190)&lt;2,ISBLANK(D190),ISBLANK(E190),ISBLANK('Rozvrhové akce'!F176),ISBLANK('Rozvrhové akce'!G176),ISBLANK('Rozvrhové akce'!H176),ISBLANK(I176),ISBLANK(J176),ISBLANK(K176),AND(K176=YesValue,ISBLANK(L190))))</f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2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>AND(NOT(AND(ISBLANK('Rozvrhové akce'!F177),ISBLANK('Rozvrhové akce'!G177),ISBLANK('Rozvrhové akce'!H177),ISBLANK(I177),ISBLANK(J177),ISBLANK(K177),ISBLANK(L191))), OR(LEN(C191)&lt;2,ISBLANK(D191),ISBLANK(E191),ISBLANK('Rozvrhové akce'!F177),ISBLANK('Rozvrhové akce'!G177),ISBLANK('Rozvrhové akce'!H177),ISBLANK(I177),ISBLANK(J177),ISBLANK(K177),AND(K177=YesValue,ISBLANK(L191))))</f>
        <v>0</v>
      </c>
      <c r="N191" s="23"/>
    </row>
    <row r="192" spans="1:14" ht="15" customHeight="1" x14ac:dyDescent="0.2">
      <c r="A192" s="4">
        <v>43168</v>
      </c>
      <c r="B192" s="12" t="str">
        <f>IF(B219&gt;0,B219," ")</f>
        <v xml:space="preserve"> </v>
      </c>
      <c r="C192" s="13" t="str">
        <f t="shared" ref="C192:C201" si="20">IFERROR(IF(B192&gt;1,CHOOSE(WEEKDAY(B192),"Neděle","Pondělí","Úterý","Středa","Čtvrtek","Pátek","Sobota")," ")," ")</f>
        <v xml:space="preserve"> </v>
      </c>
      <c r="D192" s="13" t="s">
        <v>5</v>
      </c>
      <c r="E192" s="13" t="s">
        <v>19</v>
      </c>
      <c r="F192" s="29" t="s">
        <v>163</v>
      </c>
      <c r="G192" s="29" t="s">
        <v>162</v>
      </c>
      <c r="H192" s="29" t="s">
        <v>164</v>
      </c>
      <c r="I192" s="36" t="s">
        <v>166</v>
      </c>
      <c r="J192" s="29" t="s">
        <v>165</v>
      </c>
      <c r="K192" s="35"/>
      <c r="L192" s="30"/>
      <c r="M192" s="23" t="b">
        <f>AND(NOT(AND(ISBLANK('Rozvrhové akce'!F206),ISBLANK('Rozvrhové akce'!G206),ISBLANK('Rozvrhové akce'!H206),ISBLANK(I206),ISBLANK(J206),ISBLANK(K206),ISBLANK(L192))), OR(LEN(C206)&lt;2,ISBLANK(D206),ISBLANK(E206),ISBLANK('Rozvrhové akce'!F206),ISBLANK('Rozvrhové akce'!G206),ISBLANK('Rozvrhové akce'!H206),ISBLANK(I206),ISBLANK(J206),ISBLANK(K206),AND(K206=YesValue,ISBLANK(L192))))</f>
        <v>1</v>
      </c>
      <c r="N192" s="23"/>
    </row>
    <row r="193" spans="1:14" ht="15" customHeight="1" x14ac:dyDescent="0.2">
      <c r="A193" s="4"/>
      <c r="B193" s="12" t="str">
        <f t="shared" ref="B193:B201" si="21">IF(B192&gt;0,B192," ")</f>
        <v xml:space="preserve"> </v>
      </c>
      <c r="C193" s="13" t="str">
        <f t="shared" si="20"/>
        <v xml:space="preserve"> </v>
      </c>
      <c r="D193" s="13" t="s">
        <v>6</v>
      </c>
      <c r="E193" s="13" t="s">
        <v>20</v>
      </c>
      <c r="F193" s="29" t="s">
        <v>163</v>
      </c>
      <c r="G193" s="29" t="s">
        <v>162</v>
      </c>
      <c r="H193" s="29" t="s">
        <v>164</v>
      </c>
      <c r="I193" s="36" t="s">
        <v>166</v>
      </c>
      <c r="J193" s="29" t="s">
        <v>165</v>
      </c>
      <c r="K193" s="35"/>
      <c r="L193" s="30"/>
      <c r="M193" s="23" t="b">
        <f>AND(NOT(AND(ISBLANK('Rozvrhové akce'!F207),ISBLANK('Rozvrhové akce'!G207),ISBLANK('Rozvrhové akce'!H207),ISBLANK(I207),ISBLANK(J207),ISBLANK(K207),ISBLANK(L193))), OR(LEN(C207)&lt;2,ISBLANK(D207),ISBLANK(E207),ISBLANK('Rozvrhové akce'!F207),ISBLANK('Rozvrhové akce'!G207),ISBLANK('Rozvrhové akce'!H207),ISBLANK(I207),ISBLANK(J207),ISBLANK(K207),AND(K207=YesValue,ISBLANK(L193))))</f>
        <v>1</v>
      </c>
      <c r="N193" s="23"/>
    </row>
    <row r="194" spans="1:14" ht="15" customHeight="1" x14ac:dyDescent="0.2">
      <c r="A194" s="4"/>
      <c r="B194" s="12" t="str">
        <f t="shared" si="21"/>
        <v xml:space="preserve"> </v>
      </c>
      <c r="C194" s="13" t="str">
        <f t="shared" si="20"/>
        <v xml:space="preserve"> </v>
      </c>
      <c r="D194" s="13" t="s">
        <v>7</v>
      </c>
      <c r="E194" s="13" t="s">
        <v>21</v>
      </c>
      <c r="F194" s="29" t="s">
        <v>163</v>
      </c>
      <c r="G194" s="29" t="s">
        <v>162</v>
      </c>
      <c r="H194" s="29" t="s">
        <v>164</v>
      </c>
      <c r="I194" s="36" t="s">
        <v>166</v>
      </c>
      <c r="J194" s="29" t="s">
        <v>165</v>
      </c>
      <c r="K194" s="35"/>
      <c r="L194" s="30"/>
      <c r="M194" s="23" t="b">
        <f>AND(NOT(AND(ISBLANK('Rozvrhové akce'!F208),ISBLANK('Rozvrhové akce'!G208),ISBLANK('Rozvrhové akce'!H208),ISBLANK(I208),ISBLANK(J208),ISBLANK(K208),ISBLANK(L194))), OR(LEN(C208)&lt;2,ISBLANK(D208),ISBLANK(E208),ISBLANK('Rozvrhové akce'!F208),ISBLANK('Rozvrhové akce'!G208),ISBLANK('Rozvrhové akce'!H208),ISBLANK(I208),ISBLANK(J208),ISBLANK(K208),AND(K208=YesValue,ISBLANK(L194))))</f>
        <v>1</v>
      </c>
      <c r="N194" s="23"/>
    </row>
    <row r="195" spans="1:14" ht="15" customHeight="1" x14ac:dyDescent="0.2">
      <c r="A195" s="4"/>
      <c r="B195" s="12" t="str">
        <f t="shared" si="21"/>
        <v xml:space="preserve"> </v>
      </c>
      <c r="C195" s="13" t="str">
        <f t="shared" si="20"/>
        <v xml:space="preserve"> </v>
      </c>
      <c r="D195" s="13" t="s">
        <v>8</v>
      </c>
      <c r="E195" s="13" t="s">
        <v>22</v>
      </c>
      <c r="F195" s="29" t="s">
        <v>163</v>
      </c>
      <c r="G195" s="29" t="s">
        <v>162</v>
      </c>
      <c r="H195" s="29" t="s">
        <v>164</v>
      </c>
      <c r="I195" s="36" t="s">
        <v>166</v>
      </c>
      <c r="J195" s="29" t="s">
        <v>165</v>
      </c>
      <c r="K195" s="35"/>
      <c r="L195" s="30"/>
      <c r="M195" s="23" t="b">
        <f>AND(NOT(AND(ISBLANK('Rozvrhové akce'!F209),ISBLANK('Rozvrhové akce'!G209),ISBLANK('Rozvrhové akce'!H209),ISBLANK(I209),ISBLANK(J209),ISBLANK(K209),ISBLANK(L195))), OR(LEN(C209)&lt;2,ISBLANK(D209),ISBLANK(E209),ISBLANK('Rozvrhové akce'!F209),ISBLANK('Rozvrhové akce'!G209),ISBLANK('Rozvrhové akce'!H209),ISBLANK(I209),ISBLANK(J209),ISBLANK(K209),AND(K209=YesValue,ISBLANK(L195))))</f>
        <v>1</v>
      </c>
      <c r="N195" s="23"/>
    </row>
    <row r="196" spans="1:14" ht="15" customHeight="1" x14ac:dyDescent="0.2">
      <c r="A196" s="4"/>
      <c r="B196" s="12" t="str">
        <f t="shared" si="21"/>
        <v xml:space="preserve"> </v>
      </c>
      <c r="C196" s="13" t="str">
        <f t="shared" si="20"/>
        <v xml:space="preserve"> </v>
      </c>
      <c r="D196" s="13" t="s">
        <v>9</v>
      </c>
      <c r="E196" s="13" t="s">
        <v>23</v>
      </c>
      <c r="F196" s="29" t="s">
        <v>157</v>
      </c>
      <c r="G196" s="29" t="s">
        <v>153</v>
      </c>
      <c r="H196" s="29" t="s">
        <v>134</v>
      </c>
      <c r="I196" s="36" t="s">
        <v>166</v>
      </c>
      <c r="J196" s="29" t="s">
        <v>165</v>
      </c>
      <c r="K196" s="35"/>
      <c r="L196" s="30"/>
      <c r="M196" s="23" t="b">
        <f>AND(NOT(AND(ISBLANK('Rozvrhové akce'!F210),ISBLANK('Rozvrhové akce'!G210),ISBLANK('Rozvrhové akce'!H210),ISBLANK(I210),ISBLANK(J210),ISBLANK(K210),ISBLANK(L196))), OR(LEN(C210)&lt;2,ISBLANK(D210),ISBLANK(E210),ISBLANK('Rozvrhové akce'!F210),ISBLANK('Rozvrhové akce'!G210),ISBLANK('Rozvrhové akce'!H210),ISBLANK(I210),ISBLANK(J210),ISBLANK(K210),AND(K210=YesValue,ISBLANK(L196))))</f>
        <v>1</v>
      </c>
      <c r="N196" s="23"/>
    </row>
    <row r="197" spans="1:14" ht="15" customHeight="1" x14ac:dyDescent="0.2">
      <c r="A197" s="4"/>
      <c r="B197" s="12" t="str">
        <f t="shared" si="21"/>
        <v xml:space="preserve"> </v>
      </c>
      <c r="C197" s="13" t="str">
        <f t="shared" si="20"/>
        <v xml:space="preserve"> </v>
      </c>
      <c r="D197" s="13" t="s">
        <v>10</v>
      </c>
      <c r="E197" s="13" t="s">
        <v>24</v>
      </c>
      <c r="F197" s="29" t="s">
        <v>157</v>
      </c>
      <c r="G197" s="29" t="s">
        <v>153</v>
      </c>
      <c r="H197" s="29" t="s">
        <v>134</v>
      </c>
      <c r="I197" s="36" t="s">
        <v>166</v>
      </c>
      <c r="J197" s="29" t="s">
        <v>165</v>
      </c>
      <c r="K197" s="35"/>
      <c r="L197" s="30"/>
      <c r="M197" s="23" t="b">
        <f>AND(NOT(AND(ISBLANK('Rozvrhové akce'!F211),ISBLANK('Rozvrhové akce'!G211),ISBLANK('Rozvrhové akce'!H211),ISBLANK(I211),ISBLANK(J211),ISBLANK(K211),ISBLANK(L197))), OR(LEN(C211)&lt;2,ISBLANK(D211),ISBLANK(E211),ISBLANK('Rozvrhové akce'!F211),ISBLANK('Rozvrhové akce'!G211),ISBLANK('Rozvrhové akce'!H211),ISBLANK(I211),ISBLANK(J211),ISBLANK(K211),AND(K211=YesValue,ISBLANK(L197))))</f>
        <v>1</v>
      </c>
      <c r="N197" s="23"/>
    </row>
    <row r="198" spans="1:14" ht="15" customHeight="1" x14ac:dyDescent="0.2">
      <c r="A198" s="4"/>
      <c r="B198" s="12" t="str">
        <f t="shared" si="21"/>
        <v xml:space="preserve"> </v>
      </c>
      <c r="C198" s="13" t="str">
        <f t="shared" si="20"/>
        <v xml:space="preserve"> </v>
      </c>
      <c r="D198" s="13" t="s">
        <v>11</v>
      </c>
      <c r="E198" s="13" t="s">
        <v>25</v>
      </c>
      <c r="F198" s="29" t="s">
        <v>157</v>
      </c>
      <c r="G198" s="29" t="s">
        <v>153</v>
      </c>
      <c r="H198" s="29" t="s">
        <v>134</v>
      </c>
      <c r="I198" s="36" t="s">
        <v>166</v>
      </c>
      <c r="J198" s="29" t="s">
        <v>165</v>
      </c>
      <c r="K198" s="35"/>
      <c r="L198" s="30"/>
      <c r="M198" s="23" t="b">
        <f>AND(NOT(AND(ISBLANK('Rozvrhové akce'!F212),ISBLANK('Rozvrhové akce'!G212),ISBLANK('Rozvrhové akce'!H212),ISBLANK(I212),ISBLANK(J212),ISBLANK(K212),ISBLANK(L198))), OR(LEN(C212)&lt;2,ISBLANK(D212),ISBLANK(E212),ISBLANK('Rozvrhové akce'!F212),ISBLANK('Rozvrhové akce'!G212),ISBLANK('Rozvrhové akce'!H212),ISBLANK(I212),ISBLANK(J212),ISBLANK(K212),AND(K212=YesValue,ISBLANK(L198))))</f>
        <v>1</v>
      </c>
      <c r="N198" s="23"/>
    </row>
    <row r="199" spans="1:14" ht="15" customHeight="1" x14ac:dyDescent="0.2">
      <c r="A199" s="4"/>
      <c r="B199" s="12" t="str">
        <f t="shared" si="21"/>
        <v xml:space="preserve"> </v>
      </c>
      <c r="C199" s="13" t="str">
        <f t="shared" si="20"/>
        <v xml:space="preserve"> </v>
      </c>
      <c r="D199" s="13" t="s">
        <v>12</v>
      </c>
      <c r="E199" s="13" t="s">
        <v>26</v>
      </c>
      <c r="F199" s="29" t="s">
        <v>157</v>
      </c>
      <c r="G199" s="29" t="s">
        <v>153</v>
      </c>
      <c r="H199" s="29" t="s">
        <v>134</v>
      </c>
      <c r="I199" s="36" t="s">
        <v>166</v>
      </c>
      <c r="J199" s="29" t="s">
        <v>165</v>
      </c>
      <c r="K199" s="35"/>
      <c r="L199" s="30"/>
      <c r="M199" s="23" t="b">
        <f>AND(NOT(AND(ISBLANK('Rozvrhové akce'!F213),ISBLANK('Rozvrhové akce'!G213),ISBLANK('Rozvrhové akce'!H213),ISBLANK(I213),ISBLANK(J213),ISBLANK(K213),ISBLANK(L199))), OR(LEN(C213)&lt;2,ISBLANK(D213),ISBLANK(E213),ISBLANK('Rozvrhové akce'!F213),ISBLANK('Rozvrhové akce'!G213),ISBLANK('Rozvrhové akce'!H213),ISBLANK(I213),ISBLANK(J213),ISBLANK(K213),AND(K213=YesValue,ISBLANK(L199))))</f>
        <v>1</v>
      </c>
      <c r="N199" s="23"/>
    </row>
    <row r="200" spans="1:14" ht="15" customHeight="1" x14ac:dyDescent="0.2">
      <c r="A200" s="4"/>
      <c r="B200" s="12" t="str">
        <f t="shared" si="21"/>
        <v xml:space="preserve"> </v>
      </c>
      <c r="C200" s="13" t="str">
        <f t="shared" si="20"/>
        <v xml:space="preserve"> </v>
      </c>
      <c r="D200" s="13" t="s">
        <v>13</v>
      </c>
      <c r="E200" s="13" t="s">
        <v>27</v>
      </c>
      <c r="F200" s="29" t="s">
        <v>163</v>
      </c>
      <c r="G200" s="29" t="s">
        <v>162</v>
      </c>
      <c r="H200" s="29" t="s">
        <v>164</v>
      </c>
      <c r="I200" s="36" t="s">
        <v>166</v>
      </c>
      <c r="J200" s="29" t="s">
        <v>165</v>
      </c>
      <c r="K200" s="35"/>
      <c r="L200" s="30"/>
      <c r="M200" s="23" t="b">
        <f>AND(NOT(AND(ISBLANK('Rozvrhové akce'!F214),ISBLANK('Rozvrhové akce'!G214),ISBLANK('Rozvrhové akce'!H214),ISBLANK(I214),ISBLANK(J214),ISBLANK(K214),ISBLANK(L200))), OR(LEN(C214)&lt;2,ISBLANK(D214),ISBLANK(E214),ISBLANK('Rozvrhové akce'!F214),ISBLANK('Rozvrhové akce'!G214),ISBLANK('Rozvrhové akce'!H214),ISBLANK(I214),ISBLANK(J214),ISBLANK(K214),AND(K214=YesValue,ISBLANK(L200))))</f>
        <v>1</v>
      </c>
      <c r="N200" s="23"/>
    </row>
    <row r="201" spans="1:14" ht="15" customHeight="1" x14ac:dyDescent="0.2">
      <c r="A201" s="4"/>
      <c r="B201" s="12" t="str">
        <f t="shared" si="21"/>
        <v xml:space="preserve"> </v>
      </c>
      <c r="C201" s="13" t="str">
        <f t="shared" si="20"/>
        <v xml:space="preserve"> </v>
      </c>
      <c r="D201" s="13" t="s">
        <v>14</v>
      </c>
      <c r="E201" s="13" t="s">
        <v>28</v>
      </c>
      <c r="F201" s="29" t="s">
        <v>163</v>
      </c>
      <c r="G201" s="29" t="s">
        <v>162</v>
      </c>
      <c r="H201" s="29" t="s">
        <v>164</v>
      </c>
      <c r="I201" s="36" t="s">
        <v>166</v>
      </c>
      <c r="J201" s="29" t="s">
        <v>165</v>
      </c>
      <c r="K201" s="35"/>
      <c r="L201" s="30"/>
      <c r="M201" s="23" t="b">
        <f>AND(NOT(AND(ISBLANK('Rozvrhové akce'!F215),ISBLANK('Rozvrhové akce'!G215),ISBLANK('Rozvrhové akce'!H215),ISBLANK(I215),ISBLANK(J215),ISBLANK(K215),ISBLANK(L201))), OR(LEN(C215)&lt;2,ISBLANK(D215),ISBLANK(E215),ISBLANK('Rozvrhové akce'!F215),ISBLANK('Rozvrhové akce'!G215),ISBLANK('Rozvrhové akce'!H215),ISBLANK(I215),ISBLANK(J215),ISBLANK(K215),AND(K215=YesValue,ISBLANK(L201))))</f>
        <v>1</v>
      </c>
      <c r="N201" s="23"/>
    </row>
    <row r="202" spans="1:14" ht="15" customHeight="1" x14ac:dyDescent="0.2">
      <c r="A202" s="4"/>
      <c r="B202" s="12" t="str">
        <f>IF(B215&gt;0,B215," ")</f>
        <v xml:space="preserve"> </v>
      </c>
      <c r="C202" s="13" t="str">
        <f t="shared" ref="C202:C264" si="22">IFERROR(IF(B202&gt;1,CHOOSE(WEEKDAY(B202),"Neděle","Pondělí","Úterý","Středa","Čtvrtek","Pátek","Sobota")," ")," ")</f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>AND(NOT(AND(ISBLANK('Rozvrhové akce'!F202),ISBLANK('Rozvrhové akce'!G202),ISBLANK('Rozvrhové akce'!H202),ISBLANK(I202),ISBLANK(J202),ISBLANK(K202),ISBLANK(L202))), OR(LEN(C202)&lt;2,ISBLANK(D202),ISBLANK(E202),ISBLANK('Rozvrhové akce'!F202),ISBLANK('Rozvrhové akce'!G202),ISBLANK('Rozvrhové akce'!H202),ISBLANK(I202),ISBLANK(J202),ISBLANK(K202),AND(K202=YesValue,ISBLANK(L202))))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ref="B203:B204" si="23">IF(B202&gt;0,B202," ")</f>
        <v xml:space="preserve"> </v>
      </c>
      <c r="C203" s="13" t="str">
        <f t="shared" si="22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>AND(NOT(AND(ISBLANK('Rozvrhové akce'!F203),ISBLANK('Rozvrhové akce'!G203),ISBLANK('Rozvrhové akce'!H203),ISBLANK(I203),ISBLANK(J203),ISBLANK(K203),ISBLANK(L203))), OR(LEN(C203)&lt;2,ISBLANK(D203),ISBLANK(E203),ISBLANK('Rozvrhové akce'!F203),ISBLANK('Rozvrhové akce'!G203),ISBLANK('Rozvrhové akce'!H203),ISBLANK(I203),ISBLANK(J203),ISBLANK(K203),AND(K203=YesValue,ISBLANK(L203))))</f>
        <v>0</v>
      </c>
      <c r="N203" s="23"/>
    </row>
    <row r="204" spans="1:14" ht="15.75" customHeight="1" x14ac:dyDescent="0.2">
      <c r="A204" s="4"/>
      <c r="B204" s="15" t="str">
        <f t="shared" si="23"/>
        <v xml:space="preserve"> </v>
      </c>
      <c r="C204" s="13" t="str">
        <f t="shared" si="22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>AND(NOT(AND(ISBLANK('Rozvrhové akce'!F204),ISBLANK('Rozvrhové akce'!G204),ISBLANK('Rozvrhové akce'!H204),ISBLANK(I204),ISBLANK(J204),ISBLANK(K204),ISBLANK(L204))), OR(LEN(C204)&lt;2,ISBLANK(D204),ISBLANK(E204),ISBLANK('Rozvrhové akce'!F204),ISBLANK('Rozvrhové akce'!G204),ISBLANK('Rozvrhové akce'!H204),ISBLANK(I204),ISBLANK(J204),ISBLANK(K204),AND(K204=YesValue,ISBLANK(L204))))</f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2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>AND(NOT(AND(ISBLANK('Rozvrhové akce'!F205),ISBLANK('Rozvrhové akce'!G205),ISBLANK('Rozvrhové akce'!H205),ISBLANK(I205),ISBLANK(J205),ISBLANK(K205),ISBLANK(L205))), OR(LEN(C205)&lt;2,ISBLANK(D205),ISBLANK(E205),ISBLANK('Rozvrhové akce'!F205),ISBLANK('Rozvrhové akce'!G205),ISBLANK('Rozvrhové akce'!H205),ISBLANK(I205),ISBLANK(J205),ISBLANK(K205),AND(K205=YesValue,ISBLANK(L205))))</f>
        <v>0</v>
      </c>
      <c r="N205" s="23"/>
    </row>
    <row r="206" spans="1:14" ht="15" customHeight="1" x14ac:dyDescent="0.2">
      <c r="A206" s="4">
        <v>43175</v>
      </c>
      <c r="B206" s="12" t="str">
        <f>IF(B191&gt;0,B191," ")</f>
        <v xml:space="preserve"> </v>
      </c>
      <c r="C206" s="13" t="str">
        <f t="shared" ref="C206:C215" si="24">IFERROR(IF(B206&gt;1,CHOOSE(WEEKDAY(B206),"Neděle","Pondělí","Úterý","Středa","Čtvrtek","Pátek","Sobota")," ")," ")</f>
        <v xml:space="preserve"> </v>
      </c>
      <c r="D206" s="13" t="s">
        <v>5</v>
      </c>
      <c r="E206" s="13" t="s">
        <v>19</v>
      </c>
      <c r="F206" s="29" t="s">
        <v>157</v>
      </c>
      <c r="G206" s="29" t="s">
        <v>153</v>
      </c>
      <c r="H206" s="29" t="s">
        <v>134</v>
      </c>
      <c r="I206" s="36" t="s">
        <v>166</v>
      </c>
      <c r="J206" s="29" t="s">
        <v>165</v>
      </c>
      <c r="K206" s="35"/>
      <c r="L206" s="30"/>
      <c r="M206" s="23" t="b">
        <f>AND(NOT(AND(ISBLANK('Rozvrhové akce'!F220),ISBLANK('Rozvrhové akce'!G220),ISBLANK('Rozvrhové akce'!H220),ISBLANK(I220),ISBLANK(J220),ISBLANK(K220),ISBLANK(L206))), OR(LEN(C220)&lt;2,ISBLANK(D220),ISBLANK(E220),ISBLANK('Rozvrhové akce'!F220),ISBLANK('Rozvrhové akce'!G220),ISBLANK('Rozvrhové akce'!H220),ISBLANK(I220),ISBLANK(J220),ISBLANK(K220),AND(K220=YesValue,ISBLANK(L206))))</f>
        <v>1</v>
      </c>
      <c r="N206" s="23"/>
    </row>
    <row r="207" spans="1:14" ht="15" customHeight="1" x14ac:dyDescent="0.2">
      <c r="A207" s="4"/>
      <c r="B207" s="12" t="str">
        <f t="shared" ref="B207:B215" si="25">IF(B206&gt;0,B206," ")</f>
        <v xml:space="preserve"> </v>
      </c>
      <c r="C207" s="13" t="str">
        <f t="shared" si="24"/>
        <v xml:space="preserve"> </v>
      </c>
      <c r="D207" s="13" t="s">
        <v>6</v>
      </c>
      <c r="E207" s="13" t="s">
        <v>20</v>
      </c>
      <c r="F207" s="29" t="s">
        <v>157</v>
      </c>
      <c r="G207" s="29" t="s">
        <v>153</v>
      </c>
      <c r="H207" s="29" t="s">
        <v>134</v>
      </c>
      <c r="I207" s="36" t="s">
        <v>166</v>
      </c>
      <c r="J207" s="29" t="s">
        <v>165</v>
      </c>
      <c r="K207" s="35"/>
      <c r="L207" s="30"/>
      <c r="M207" s="23" t="b">
        <f>AND(NOT(AND(ISBLANK('Rozvrhové akce'!F221),ISBLANK('Rozvrhové akce'!G221),ISBLANK('Rozvrhové akce'!H221),ISBLANK(I221),ISBLANK(J221),ISBLANK(K221),ISBLANK(L207))), OR(LEN(C221)&lt;2,ISBLANK(D221),ISBLANK(E221),ISBLANK('Rozvrhové akce'!F221),ISBLANK('Rozvrhové akce'!G221),ISBLANK('Rozvrhové akce'!H221),ISBLANK(I221),ISBLANK(J221),ISBLANK(K221),AND(K221=YesValue,ISBLANK(L207))))</f>
        <v>1</v>
      </c>
      <c r="N207" s="23"/>
    </row>
    <row r="208" spans="1:14" ht="15" customHeight="1" x14ac:dyDescent="0.2">
      <c r="A208" s="4"/>
      <c r="B208" s="12" t="str">
        <f t="shared" si="25"/>
        <v xml:space="preserve"> </v>
      </c>
      <c r="C208" s="13" t="str">
        <f t="shared" si="24"/>
        <v xml:space="preserve"> </v>
      </c>
      <c r="D208" s="13" t="s">
        <v>7</v>
      </c>
      <c r="E208" s="13" t="s">
        <v>21</v>
      </c>
      <c r="F208" s="29" t="s">
        <v>157</v>
      </c>
      <c r="G208" s="29" t="s">
        <v>153</v>
      </c>
      <c r="H208" s="29" t="s">
        <v>134</v>
      </c>
      <c r="I208" s="36" t="s">
        <v>166</v>
      </c>
      <c r="J208" s="29" t="s">
        <v>165</v>
      </c>
      <c r="K208" s="35"/>
      <c r="L208" s="30"/>
      <c r="M208" s="23" t="b">
        <f>AND(NOT(AND(ISBLANK('Rozvrhové akce'!F222),ISBLANK('Rozvrhové akce'!G222),ISBLANK('Rozvrhové akce'!H222),ISBLANK(I222),ISBLANK(J222),ISBLANK(K222),ISBLANK(L208))), OR(LEN(C222)&lt;2,ISBLANK(D222),ISBLANK(E222),ISBLANK('Rozvrhové akce'!F222),ISBLANK('Rozvrhové akce'!G222),ISBLANK('Rozvrhové akce'!H222),ISBLANK(I222),ISBLANK(J222),ISBLANK(K222),AND(K222=YesValue,ISBLANK(L208))))</f>
        <v>1</v>
      </c>
      <c r="N208" s="23"/>
    </row>
    <row r="209" spans="1:14" ht="15" customHeight="1" x14ac:dyDescent="0.2">
      <c r="A209" s="4"/>
      <c r="B209" s="12" t="str">
        <f t="shared" si="25"/>
        <v xml:space="preserve"> </v>
      </c>
      <c r="C209" s="13" t="str">
        <f t="shared" si="24"/>
        <v xml:space="preserve"> </v>
      </c>
      <c r="D209" s="13" t="s">
        <v>8</v>
      </c>
      <c r="E209" s="13" t="s">
        <v>22</v>
      </c>
      <c r="F209" s="29" t="s">
        <v>157</v>
      </c>
      <c r="G209" s="29" t="s">
        <v>153</v>
      </c>
      <c r="H209" s="29" t="s">
        <v>134</v>
      </c>
      <c r="I209" s="36" t="s">
        <v>166</v>
      </c>
      <c r="J209" s="29" t="s">
        <v>165</v>
      </c>
      <c r="K209" s="35"/>
      <c r="L209" s="30"/>
      <c r="M209" s="23" t="b">
        <f>AND(NOT(AND(ISBLANK('Rozvrhové akce'!F223),ISBLANK('Rozvrhové akce'!G223),ISBLANK('Rozvrhové akce'!H223),ISBLANK(I223),ISBLANK(J223),ISBLANK(K223),ISBLANK(L209))), OR(LEN(C223)&lt;2,ISBLANK(D223),ISBLANK(E223),ISBLANK('Rozvrhové akce'!F223),ISBLANK('Rozvrhové akce'!G223),ISBLANK('Rozvrhové akce'!H223),ISBLANK(I223),ISBLANK(J223),ISBLANK(K223),AND(K223=YesValue,ISBLANK(L209))))</f>
        <v>1</v>
      </c>
      <c r="N209" s="23"/>
    </row>
    <row r="210" spans="1:14" ht="15" customHeight="1" x14ac:dyDescent="0.2">
      <c r="A210" s="4"/>
      <c r="B210" s="12" t="str">
        <f t="shared" si="25"/>
        <v xml:space="preserve"> </v>
      </c>
      <c r="C210" s="13" t="str">
        <f t="shared" si="24"/>
        <v xml:space="preserve"> </v>
      </c>
      <c r="D210" s="13" t="s">
        <v>9</v>
      </c>
      <c r="E210" s="13" t="s">
        <v>23</v>
      </c>
      <c r="F210" s="29" t="s">
        <v>129</v>
      </c>
      <c r="G210" s="29" t="s">
        <v>130</v>
      </c>
      <c r="H210" s="29" t="s">
        <v>131</v>
      </c>
      <c r="I210" s="36" t="s">
        <v>166</v>
      </c>
      <c r="J210" s="29" t="s">
        <v>165</v>
      </c>
      <c r="K210" s="35"/>
      <c r="L210" s="30"/>
      <c r="M210" s="23" t="b">
        <f>AND(NOT(AND(ISBLANK('Rozvrhové akce'!F224),ISBLANK('Rozvrhové akce'!G224),ISBLANK('Rozvrhové akce'!H224),ISBLANK(I224),ISBLANK(J224),ISBLANK(K224),ISBLANK(L210))), OR(LEN(C224)&lt;2,ISBLANK(D224),ISBLANK(E224),ISBLANK('Rozvrhové akce'!F224),ISBLANK('Rozvrhové akce'!G224),ISBLANK('Rozvrhové akce'!H224),ISBLANK(I224),ISBLANK(J224),ISBLANK(K224),AND(K224=YesValue,ISBLANK(L210))))</f>
        <v>1</v>
      </c>
      <c r="N210" s="23"/>
    </row>
    <row r="211" spans="1:14" ht="15" customHeight="1" x14ac:dyDescent="0.2">
      <c r="A211" s="4"/>
      <c r="B211" s="12" t="str">
        <f t="shared" si="25"/>
        <v xml:space="preserve"> </v>
      </c>
      <c r="C211" s="13" t="str">
        <f t="shared" si="24"/>
        <v xml:space="preserve"> </v>
      </c>
      <c r="D211" s="13" t="s">
        <v>10</v>
      </c>
      <c r="E211" s="13" t="s">
        <v>24</v>
      </c>
      <c r="F211" s="29" t="s">
        <v>129</v>
      </c>
      <c r="G211" s="29" t="s">
        <v>130</v>
      </c>
      <c r="H211" s="29" t="s">
        <v>158</v>
      </c>
      <c r="I211" s="36" t="s">
        <v>166</v>
      </c>
      <c r="J211" s="29" t="s">
        <v>165</v>
      </c>
      <c r="K211" s="35"/>
      <c r="L211" s="30"/>
      <c r="M211" s="23" t="b">
        <f>AND(NOT(AND(ISBLANK('Rozvrhové akce'!F225),ISBLANK('Rozvrhové akce'!G225),ISBLANK('Rozvrhové akce'!H225),ISBLANK(I225),ISBLANK(J225),ISBLANK(K225),ISBLANK(L211))), OR(LEN(C225)&lt;2,ISBLANK(D225),ISBLANK(E225),ISBLANK('Rozvrhové akce'!F225),ISBLANK('Rozvrhové akce'!G225),ISBLANK('Rozvrhové akce'!H225),ISBLANK(I225),ISBLANK(J225),ISBLANK(K225),AND(K225=YesValue,ISBLANK(L211))))</f>
        <v>1</v>
      </c>
      <c r="N211" s="23"/>
    </row>
    <row r="212" spans="1:14" ht="15" customHeight="1" x14ac:dyDescent="0.2">
      <c r="A212" s="4"/>
      <c r="B212" s="12" t="str">
        <f t="shared" si="25"/>
        <v xml:space="preserve"> </v>
      </c>
      <c r="C212" s="13" t="str">
        <f t="shared" si="24"/>
        <v xml:space="preserve"> </v>
      </c>
      <c r="D212" s="13" t="s">
        <v>11</v>
      </c>
      <c r="E212" s="13" t="s">
        <v>25</v>
      </c>
      <c r="F212" s="29" t="s">
        <v>161</v>
      </c>
      <c r="G212" s="29" t="s">
        <v>156</v>
      </c>
      <c r="H212" s="29" t="s">
        <v>131</v>
      </c>
      <c r="I212" s="36" t="s">
        <v>166</v>
      </c>
      <c r="J212" s="29" t="s">
        <v>165</v>
      </c>
      <c r="K212" s="35"/>
      <c r="L212" s="30"/>
      <c r="M212" s="23" t="b">
        <f>AND(NOT(AND(ISBLANK('Rozvrhové akce'!F226),ISBLANK('Rozvrhové akce'!G226),ISBLANK('Rozvrhové akce'!H226),ISBLANK(I226),ISBLANK(J226),ISBLANK(K226),ISBLANK(L212))), OR(LEN(C226)&lt;2,ISBLANK(D226),ISBLANK(E226),ISBLANK('Rozvrhové akce'!F226),ISBLANK('Rozvrhové akce'!G226),ISBLANK('Rozvrhové akce'!H226),ISBLANK(I226),ISBLANK(J226),ISBLANK(K226),AND(K226=YesValue,ISBLANK(L212))))</f>
        <v>1</v>
      </c>
      <c r="N212" s="23"/>
    </row>
    <row r="213" spans="1:14" ht="15" customHeight="1" x14ac:dyDescent="0.2">
      <c r="A213" s="4"/>
      <c r="B213" s="12" t="str">
        <f t="shared" si="25"/>
        <v xml:space="preserve"> </v>
      </c>
      <c r="C213" s="13" t="str">
        <f t="shared" si="24"/>
        <v xml:space="preserve"> </v>
      </c>
      <c r="D213" s="13" t="s">
        <v>12</v>
      </c>
      <c r="E213" s="13" t="s">
        <v>26</v>
      </c>
      <c r="F213" s="29" t="s">
        <v>161</v>
      </c>
      <c r="G213" s="29" t="s">
        <v>156</v>
      </c>
      <c r="H213" s="29" t="s">
        <v>131</v>
      </c>
      <c r="I213" s="36" t="s">
        <v>166</v>
      </c>
      <c r="J213" s="29" t="s">
        <v>165</v>
      </c>
      <c r="K213" s="35"/>
      <c r="L213" s="30"/>
      <c r="M213" s="23" t="b">
        <f>AND(NOT(AND(ISBLANK('Rozvrhové akce'!F227),ISBLANK('Rozvrhové akce'!G227),ISBLANK('Rozvrhové akce'!H227),ISBLANK(I227),ISBLANK(J227),ISBLANK(K227),ISBLANK(L213))), OR(LEN(C227)&lt;2,ISBLANK(D227),ISBLANK(E227),ISBLANK('Rozvrhové akce'!F227),ISBLANK('Rozvrhové akce'!G227),ISBLANK('Rozvrhové akce'!H227),ISBLANK(I227),ISBLANK(J227),ISBLANK(K227),AND(K227=YesValue,ISBLANK(L213))))</f>
        <v>1</v>
      </c>
      <c r="N213" s="23"/>
    </row>
    <row r="214" spans="1:14" ht="15" customHeight="1" x14ac:dyDescent="0.2">
      <c r="A214" s="4"/>
      <c r="B214" s="12" t="str">
        <f t="shared" si="25"/>
        <v xml:space="preserve"> </v>
      </c>
      <c r="C214" s="13" t="str">
        <f t="shared" si="24"/>
        <v xml:space="preserve"> </v>
      </c>
      <c r="D214" s="13" t="s">
        <v>13</v>
      </c>
      <c r="E214" s="13" t="s">
        <v>27</v>
      </c>
      <c r="F214" s="29" t="s">
        <v>161</v>
      </c>
      <c r="G214" s="29" t="s">
        <v>156</v>
      </c>
      <c r="H214" s="29" t="s">
        <v>131</v>
      </c>
      <c r="I214" s="36" t="s">
        <v>166</v>
      </c>
      <c r="J214" s="29" t="s">
        <v>165</v>
      </c>
      <c r="K214" s="35"/>
      <c r="L214" s="30"/>
      <c r="M214" s="23" t="b">
        <f>AND(NOT(AND(ISBLANK('Rozvrhové akce'!#REF!),ISBLANK('Rozvrhové akce'!#REF!),ISBLANK('Rozvrhové akce'!#REF!),ISBLANK(#REF!),ISBLANK(#REF!),ISBLANK(K228),ISBLANK(L214))), OR(LEN(C228)&lt;2,ISBLANK(D228),ISBLANK(E228),ISBLANK('Rozvrhové akce'!#REF!),ISBLANK('Rozvrhové akce'!#REF!),ISBLANK('Rozvrhové akce'!#REF!),ISBLANK(#REF!),ISBLANK(#REF!),ISBLANK(K228),AND(K228=YesValue,ISBLANK(L214))))</f>
        <v>1</v>
      </c>
      <c r="N214" s="23"/>
    </row>
    <row r="215" spans="1:14" ht="15" customHeight="1" x14ac:dyDescent="0.2">
      <c r="A215" s="4"/>
      <c r="B215" s="12" t="str">
        <f t="shared" si="25"/>
        <v xml:space="preserve"> </v>
      </c>
      <c r="C215" s="13" t="str">
        <f t="shared" si="24"/>
        <v xml:space="preserve"> </v>
      </c>
      <c r="D215" s="13" t="s">
        <v>14</v>
      </c>
      <c r="E215" s="13" t="s">
        <v>28</v>
      </c>
      <c r="F215" s="29" t="s">
        <v>161</v>
      </c>
      <c r="G215" s="29" t="s">
        <v>156</v>
      </c>
      <c r="H215" s="29" t="s">
        <v>131</v>
      </c>
      <c r="I215" s="36" t="s">
        <v>166</v>
      </c>
      <c r="J215" s="29" t="s">
        <v>165</v>
      </c>
      <c r="K215" s="35"/>
      <c r="L215" s="30"/>
      <c r="M215" s="23" t="b">
        <f>AND(NOT(AND(ISBLANK('Rozvrhové akce'!#REF!),ISBLANK('Rozvrhové akce'!#REF!),ISBLANK('Rozvrhové akce'!#REF!),ISBLANK(#REF!),ISBLANK(#REF!),ISBLANK(K229),ISBLANK(L215))), OR(LEN(C229)&lt;2,ISBLANK(D229),ISBLANK(E229),ISBLANK('Rozvrhové akce'!#REF!),ISBLANK('Rozvrhové akce'!#REF!),ISBLANK('Rozvrhové akce'!#REF!),ISBLANK(#REF!),ISBLANK(#REF!),ISBLANK(K229),AND(K229=YesValue,ISBLANK(L215))))</f>
        <v>1</v>
      </c>
      <c r="N215" s="23"/>
    </row>
    <row r="216" spans="1:14" ht="15" customHeight="1" x14ac:dyDescent="0.2">
      <c r="A216" s="4"/>
      <c r="B216" s="12" t="str">
        <f>IF(B229&gt;0,B229," ")</f>
        <v xml:space="preserve"> </v>
      </c>
      <c r="C216" s="13" t="str">
        <f t="shared" si="22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>AND(NOT(AND(ISBLANK('Rozvrhové akce'!F216),ISBLANK('Rozvrhové akce'!G216),ISBLANK('Rozvrhové akce'!H216),ISBLANK(I216),ISBLANK(J216),ISBLANK(K216),ISBLANK(L216))), OR(LEN(C216)&lt;2,ISBLANK(D216),ISBLANK(E216),ISBLANK('Rozvrhové akce'!F216),ISBLANK('Rozvrhové akce'!G216),ISBLANK('Rozvrhové akce'!H216),ISBLANK(I216),ISBLANK(J216),ISBLANK(K216),AND(K216=YesValue,ISBLANK(L216))))</f>
        <v>0</v>
      </c>
      <c r="N216" s="23"/>
    </row>
    <row r="217" spans="1:14" ht="15" customHeight="1" x14ac:dyDescent="0.2">
      <c r="A217" s="4"/>
      <c r="B217" s="12" t="str">
        <f t="shared" ref="B217:B218" si="26">IF(B216&gt;0,B216," ")</f>
        <v xml:space="preserve"> </v>
      </c>
      <c r="C217" s="13" t="str">
        <f t="shared" si="22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>AND(NOT(AND(ISBLANK('Rozvrhové akce'!F217),ISBLANK('Rozvrhové akce'!G217),ISBLANK('Rozvrhové akce'!H217),ISBLANK(I217),ISBLANK(J217),ISBLANK(K217),ISBLANK(L217))), OR(LEN(C217)&lt;2,ISBLANK(D217),ISBLANK(E217),ISBLANK('Rozvrhové akce'!F217),ISBLANK('Rozvrhové akce'!G217),ISBLANK('Rozvrhové akce'!H217),ISBLANK(I217),ISBLANK(J217),ISBLANK(K217),AND(K217=YesValue,ISBLANK(L217))))</f>
        <v>0</v>
      </c>
      <c r="N217" s="23"/>
    </row>
    <row r="218" spans="1:14" ht="15.75" customHeight="1" thickBot="1" x14ac:dyDescent="0.25">
      <c r="A218" s="4"/>
      <c r="B218" s="14" t="str">
        <f t="shared" si="26"/>
        <v xml:space="preserve"> </v>
      </c>
      <c r="C218" s="13" t="str">
        <f t="shared" si="22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>AND(NOT(AND(ISBLANK('Rozvrhové akce'!F218),ISBLANK('Rozvrhové akce'!G218),ISBLANK('Rozvrhové akce'!H218),ISBLANK(I218),ISBLANK(J218),ISBLANK(K218),ISBLANK(L218))), OR(LEN(C218)&lt;2,ISBLANK(D218),ISBLANK(E218),ISBLANK('Rozvrhové akce'!F218),ISBLANK('Rozvrhové akce'!G218),ISBLANK('Rozvrhové akce'!H218),ISBLANK(I218),ISBLANK(J218),ISBLANK(K218),AND(K218=YesValue,ISBLANK(L218))))</f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2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>AND(NOT(AND(ISBLANK('Rozvrhové akce'!F219),ISBLANK('Rozvrhové akce'!G219),ISBLANK('Rozvrhové akce'!H219),ISBLANK(I219),ISBLANK(J219),ISBLANK(K219),ISBLANK(L219))), OR(LEN(C219)&lt;2,ISBLANK(D219),ISBLANK(E219),ISBLANK('Rozvrhové akce'!F219),ISBLANK('Rozvrhové akce'!G219),ISBLANK('Rozvrhové akce'!H219),ISBLANK(I219),ISBLANK(J219),ISBLANK(K219),AND(K219=YesValue,ISBLANK(L219))))</f>
        <v>0</v>
      </c>
      <c r="N219" s="23"/>
    </row>
    <row r="220" spans="1:14" ht="15" customHeight="1" x14ac:dyDescent="0.2">
      <c r="A220" s="4">
        <v>43182</v>
      </c>
      <c r="B220" s="12" t="str">
        <f>IF(B205&gt;0,B205," ")</f>
        <v xml:space="preserve"> </v>
      </c>
      <c r="C220" s="13" t="str">
        <f t="shared" ref="C220:C229" si="27">IFERROR(IF(B220&gt;1,CHOOSE(WEEKDAY(B220),"Neděle","Pondělí","Úterý","Středa","Čtvrtek","Pátek","Sobota")," ")," ")</f>
        <v xml:space="preserve"> </v>
      </c>
      <c r="D220" s="13" t="s">
        <v>5</v>
      </c>
      <c r="E220" s="13" t="s">
        <v>19</v>
      </c>
      <c r="F220" s="29" t="s">
        <v>159</v>
      </c>
      <c r="G220" s="29" t="s">
        <v>154</v>
      </c>
      <c r="H220" s="29" t="s">
        <v>116</v>
      </c>
      <c r="I220" s="36" t="s">
        <v>166</v>
      </c>
      <c r="J220" s="29" t="s">
        <v>165</v>
      </c>
      <c r="K220" s="35"/>
      <c r="L220" s="30"/>
      <c r="M220" s="23" t="b">
        <f>AND(NOT(AND(ISBLANK('Rozvrhové akce'!F192),ISBLANK('Rozvrhové akce'!G192),ISBLANK('Rozvrhové akce'!H192),ISBLANK(I192),ISBLANK(J192),ISBLANK(K192),ISBLANK(L220))), OR(LEN(C192)&lt;2,ISBLANK(D192),ISBLANK(E192),ISBLANK('Rozvrhové akce'!F192),ISBLANK('Rozvrhové akce'!G192),ISBLANK('Rozvrhové akce'!H192),ISBLANK(I192),ISBLANK(J192),ISBLANK(K192),AND(K192=YesValue,ISBLANK(L220))))</f>
        <v>1</v>
      </c>
      <c r="N220" s="23"/>
    </row>
    <row r="221" spans="1:14" ht="15" customHeight="1" x14ac:dyDescent="0.2">
      <c r="A221" s="4"/>
      <c r="B221" s="12" t="str">
        <f t="shared" ref="B221:B229" si="28">IF(B220&gt;0,B220," ")</f>
        <v xml:space="preserve"> </v>
      </c>
      <c r="C221" s="13" t="str">
        <f t="shared" si="27"/>
        <v xml:space="preserve"> </v>
      </c>
      <c r="D221" s="13" t="s">
        <v>6</v>
      </c>
      <c r="E221" s="13" t="s">
        <v>20</v>
      </c>
      <c r="F221" s="29" t="s">
        <v>159</v>
      </c>
      <c r="G221" s="29" t="s">
        <v>154</v>
      </c>
      <c r="H221" s="29" t="s">
        <v>116</v>
      </c>
      <c r="I221" s="36" t="s">
        <v>166</v>
      </c>
      <c r="J221" s="29" t="s">
        <v>165</v>
      </c>
      <c r="K221" s="35"/>
      <c r="L221" s="30"/>
      <c r="M221" s="23" t="b">
        <f>AND(NOT(AND(ISBLANK('Rozvrhové akce'!F193),ISBLANK('Rozvrhové akce'!G193),ISBLANK('Rozvrhové akce'!H193),ISBLANK(I193),ISBLANK(J193),ISBLANK(K193),ISBLANK(L221))), OR(LEN(C193)&lt;2,ISBLANK(D193),ISBLANK(E193),ISBLANK('Rozvrhové akce'!F193),ISBLANK('Rozvrhové akce'!G193),ISBLANK('Rozvrhové akce'!H193),ISBLANK(I193),ISBLANK(J193),ISBLANK(K193),AND(K193=YesValue,ISBLANK(L221))))</f>
        <v>1</v>
      </c>
      <c r="N221" s="23"/>
    </row>
    <row r="222" spans="1:14" ht="15" customHeight="1" x14ac:dyDescent="0.2">
      <c r="A222" s="4"/>
      <c r="B222" s="12" t="str">
        <f t="shared" si="28"/>
        <v xml:space="preserve"> </v>
      </c>
      <c r="C222" s="13" t="str">
        <f t="shared" si="27"/>
        <v xml:space="preserve"> </v>
      </c>
      <c r="D222" s="13" t="s">
        <v>7</v>
      </c>
      <c r="E222" s="13" t="s">
        <v>21</v>
      </c>
      <c r="F222" s="29" t="s">
        <v>159</v>
      </c>
      <c r="G222" s="29" t="s">
        <v>154</v>
      </c>
      <c r="H222" s="29" t="s">
        <v>116</v>
      </c>
      <c r="I222" s="36" t="s">
        <v>166</v>
      </c>
      <c r="J222" s="29" t="s">
        <v>165</v>
      </c>
      <c r="K222" s="35"/>
      <c r="L222" s="30"/>
      <c r="M222" s="23" t="b">
        <f>AND(NOT(AND(ISBLANK('Rozvrhové akce'!F194),ISBLANK('Rozvrhové akce'!G194),ISBLANK('Rozvrhové akce'!H194),ISBLANK(I194),ISBLANK(J194),ISBLANK(K194),ISBLANK(L222))), OR(LEN(C194)&lt;2,ISBLANK(D194),ISBLANK(E194),ISBLANK('Rozvrhové akce'!F194),ISBLANK('Rozvrhové akce'!G194),ISBLANK('Rozvrhové akce'!H194),ISBLANK(I194),ISBLANK(J194),ISBLANK(K194),AND(K194=YesValue,ISBLANK(L222))))</f>
        <v>1</v>
      </c>
      <c r="N222" s="23"/>
    </row>
    <row r="223" spans="1:14" ht="15" customHeight="1" x14ac:dyDescent="0.2">
      <c r="A223" s="4"/>
      <c r="B223" s="12" t="str">
        <f t="shared" si="28"/>
        <v xml:space="preserve"> </v>
      </c>
      <c r="C223" s="13" t="str">
        <f t="shared" si="27"/>
        <v xml:space="preserve"> </v>
      </c>
      <c r="D223" s="13" t="s">
        <v>8</v>
      </c>
      <c r="E223" s="13" t="s">
        <v>22</v>
      </c>
      <c r="F223" s="29" t="s">
        <v>159</v>
      </c>
      <c r="G223" s="29" t="s">
        <v>154</v>
      </c>
      <c r="H223" s="29" t="s">
        <v>116</v>
      </c>
      <c r="I223" s="36" t="s">
        <v>166</v>
      </c>
      <c r="J223" s="29" t="s">
        <v>165</v>
      </c>
      <c r="K223" s="35"/>
      <c r="L223" s="30"/>
      <c r="M223" s="23" t="b">
        <f>AND(NOT(AND(ISBLANK('Rozvrhové akce'!F195),ISBLANK('Rozvrhové akce'!G195),ISBLANK('Rozvrhové akce'!H195),ISBLANK(I195),ISBLANK(J195),ISBLANK(K195),ISBLANK(L223))), OR(LEN(C195)&lt;2,ISBLANK(D195),ISBLANK(E195),ISBLANK('Rozvrhové akce'!F195),ISBLANK('Rozvrhové akce'!G195),ISBLANK('Rozvrhové akce'!H195),ISBLANK(I195),ISBLANK(J195),ISBLANK(K195),AND(K195=YesValue,ISBLANK(L223))))</f>
        <v>1</v>
      </c>
      <c r="N223" s="23"/>
    </row>
    <row r="224" spans="1:14" ht="15" customHeight="1" x14ac:dyDescent="0.2">
      <c r="A224" s="4"/>
      <c r="B224" s="12" t="str">
        <f t="shared" si="28"/>
        <v xml:space="preserve"> </v>
      </c>
      <c r="C224" s="13" t="str">
        <f t="shared" si="27"/>
        <v xml:space="preserve"> </v>
      </c>
      <c r="D224" s="13" t="s">
        <v>9</v>
      </c>
      <c r="E224" s="13" t="s">
        <v>23</v>
      </c>
      <c r="F224" s="29" t="s">
        <v>161</v>
      </c>
      <c r="G224" s="29" t="s">
        <v>156</v>
      </c>
      <c r="H224" s="29" t="s">
        <v>131</v>
      </c>
      <c r="I224" s="36" t="s">
        <v>166</v>
      </c>
      <c r="J224" s="29" t="s">
        <v>165</v>
      </c>
      <c r="K224" s="35"/>
      <c r="L224" s="30"/>
      <c r="M224" s="23" t="b">
        <f>AND(NOT(AND(ISBLANK('Rozvrhové akce'!F196),ISBLANK('Rozvrhové akce'!G196),ISBLANK('Rozvrhové akce'!H196),ISBLANK(I196),ISBLANK(J196),ISBLANK(K196),ISBLANK(L224))), OR(LEN(C196)&lt;2,ISBLANK(D196),ISBLANK(E196),ISBLANK('Rozvrhové akce'!F196),ISBLANK('Rozvrhové akce'!G196),ISBLANK('Rozvrhové akce'!H196),ISBLANK(I196),ISBLANK(J196),ISBLANK(K196),AND(K196=YesValue,ISBLANK(L224))))</f>
        <v>1</v>
      </c>
      <c r="N224" s="23"/>
    </row>
    <row r="225" spans="1:14" ht="15" customHeight="1" x14ac:dyDescent="0.2">
      <c r="A225" s="4"/>
      <c r="B225" s="12" t="str">
        <f t="shared" si="28"/>
        <v xml:space="preserve"> </v>
      </c>
      <c r="C225" s="13" t="str">
        <f t="shared" si="27"/>
        <v xml:space="preserve"> </v>
      </c>
      <c r="D225" s="13" t="s">
        <v>10</v>
      </c>
      <c r="E225" s="13" t="s">
        <v>24</v>
      </c>
      <c r="F225" s="29" t="s">
        <v>161</v>
      </c>
      <c r="G225" s="29" t="s">
        <v>156</v>
      </c>
      <c r="H225" s="29" t="s">
        <v>131</v>
      </c>
      <c r="I225" s="36" t="s">
        <v>166</v>
      </c>
      <c r="J225" s="29" t="s">
        <v>165</v>
      </c>
      <c r="K225" s="35"/>
      <c r="L225" s="30"/>
      <c r="M225" s="23" t="b">
        <f>AND(NOT(AND(ISBLANK('Rozvrhové akce'!F197),ISBLANK('Rozvrhové akce'!G197),ISBLANK('Rozvrhové akce'!H197),ISBLANK(I197),ISBLANK(J197),ISBLANK(K197),ISBLANK(L225))), OR(LEN(C197)&lt;2,ISBLANK(D197),ISBLANK(E197),ISBLANK('Rozvrhové akce'!F197),ISBLANK('Rozvrhové akce'!G197),ISBLANK('Rozvrhové akce'!H197),ISBLANK(I197),ISBLANK(J197),ISBLANK(K197),AND(K197=YesValue,ISBLANK(L225))))</f>
        <v>1</v>
      </c>
      <c r="N225" s="23"/>
    </row>
    <row r="226" spans="1:14" ht="15" customHeight="1" x14ac:dyDescent="0.2">
      <c r="A226" s="4"/>
      <c r="B226" s="12" t="str">
        <f t="shared" si="28"/>
        <v xml:space="preserve"> </v>
      </c>
      <c r="C226" s="13" t="str">
        <f t="shared" si="27"/>
        <v xml:space="preserve"> </v>
      </c>
      <c r="D226" s="13" t="s">
        <v>11</v>
      </c>
      <c r="E226" s="13" t="s">
        <v>25</v>
      </c>
      <c r="F226" s="29" t="s">
        <v>161</v>
      </c>
      <c r="G226" s="29" t="s">
        <v>156</v>
      </c>
      <c r="H226" s="29" t="s">
        <v>131</v>
      </c>
      <c r="I226" s="36" t="s">
        <v>166</v>
      </c>
      <c r="J226" s="29" t="s">
        <v>165</v>
      </c>
      <c r="K226" s="35"/>
      <c r="L226" s="30"/>
      <c r="M226" s="23" t="b">
        <f>AND(NOT(AND(ISBLANK('Rozvrhové akce'!F198),ISBLANK('Rozvrhové akce'!G198),ISBLANK('Rozvrhové akce'!H198),ISBLANK(I198),ISBLANK(J198),ISBLANK(K198),ISBLANK(L226))), OR(LEN(C198)&lt;2,ISBLANK(D198),ISBLANK(E198),ISBLANK('Rozvrhové akce'!F198),ISBLANK('Rozvrhové akce'!G198),ISBLANK('Rozvrhové akce'!H198),ISBLANK(I198),ISBLANK(J198),ISBLANK(K198),AND(K198=YesValue,ISBLANK(L226))))</f>
        <v>1</v>
      </c>
      <c r="N226" s="23"/>
    </row>
    <row r="227" spans="1:14" ht="15" customHeight="1" x14ac:dyDescent="0.2">
      <c r="A227" s="4"/>
      <c r="B227" s="12" t="str">
        <f t="shared" si="28"/>
        <v xml:space="preserve"> </v>
      </c>
      <c r="C227" s="13" t="str">
        <f t="shared" si="27"/>
        <v xml:space="preserve"> </v>
      </c>
      <c r="D227" s="13" t="s">
        <v>12</v>
      </c>
      <c r="E227" s="13" t="s">
        <v>26</v>
      </c>
      <c r="F227" s="29" t="s">
        <v>161</v>
      </c>
      <c r="G227" s="29" t="s">
        <v>156</v>
      </c>
      <c r="H227" s="29" t="s">
        <v>131</v>
      </c>
      <c r="I227" s="36" t="s">
        <v>166</v>
      </c>
      <c r="J227" s="29" t="s">
        <v>165</v>
      </c>
      <c r="K227" s="35"/>
      <c r="L227" s="30"/>
      <c r="M227" s="23" t="b">
        <f>AND(NOT(AND(ISBLANK('Rozvrhové akce'!F199),ISBLANK('Rozvrhové akce'!G199),ISBLANK('Rozvrhové akce'!H199),ISBLANK(I199),ISBLANK(J199),ISBLANK(K199),ISBLANK(L227))), OR(LEN(C199)&lt;2,ISBLANK(D199),ISBLANK(E199),ISBLANK('Rozvrhové akce'!F199),ISBLANK('Rozvrhové akce'!G199),ISBLANK('Rozvrhové akce'!H199),ISBLANK(I199),ISBLANK(J199),ISBLANK(K199),AND(K199=YesValue,ISBLANK(L227))))</f>
        <v>1</v>
      </c>
      <c r="N227" s="23"/>
    </row>
    <row r="228" spans="1:14" ht="15" customHeight="1" x14ac:dyDescent="0.2">
      <c r="A228" s="4"/>
      <c r="B228" s="12" t="str">
        <f t="shared" si="28"/>
        <v xml:space="preserve"> </v>
      </c>
      <c r="C228" s="13" t="str">
        <f t="shared" si="27"/>
        <v xml:space="preserve"> </v>
      </c>
      <c r="D228" s="13" t="s">
        <v>13</v>
      </c>
      <c r="E228" s="13" t="s">
        <v>27</v>
      </c>
      <c r="F228" s="29" t="s">
        <v>129</v>
      </c>
      <c r="G228" s="29" t="s">
        <v>130</v>
      </c>
      <c r="H228" s="29" t="s">
        <v>131</v>
      </c>
      <c r="I228" s="36" t="s">
        <v>166</v>
      </c>
      <c r="J228" s="29" t="s">
        <v>165</v>
      </c>
      <c r="K228" s="35"/>
      <c r="L228" s="30"/>
      <c r="M228" s="23" t="b">
        <f>AND(NOT(AND(ISBLANK('Rozvrhové akce'!F200),ISBLANK('Rozvrhové akce'!G200),ISBLANK('Rozvrhové akce'!H200),ISBLANK(I200),ISBLANK(J200),ISBLANK(K200),ISBLANK(L228))), OR(LEN(C200)&lt;2,ISBLANK(D200),ISBLANK(E200),ISBLANK('Rozvrhové akce'!F200),ISBLANK('Rozvrhové akce'!G200),ISBLANK('Rozvrhové akce'!H200),ISBLANK(I200),ISBLANK(J200),ISBLANK(K200),AND(K200=YesValue,ISBLANK(L228))))</f>
        <v>1</v>
      </c>
      <c r="N228" s="23"/>
    </row>
    <row r="229" spans="1:14" ht="15" customHeight="1" x14ac:dyDescent="0.2">
      <c r="A229" s="4"/>
      <c r="B229" s="12" t="str">
        <f t="shared" si="28"/>
        <v xml:space="preserve"> </v>
      </c>
      <c r="C229" s="13" t="str">
        <f t="shared" si="27"/>
        <v xml:space="preserve"> </v>
      </c>
      <c r="D229" s="13" t="s">
        <v>14</v>
      </c>
      <c r="E229" s="13" t="s">
        <v>28</v>
      </c>
      <c r="F229" s="29" t="s">
        <v>129</v>
      </c>
      <c r="G229" s="29" t="s">
        <v>130</v>
      </c>
      <c r="H229" s="29" t="s">
        <v>131</v>
      </c>
      <c r="I229" s="36" t="s">
        <v>166</v>
      </c>
      <c r="J229" s="29" t="s">
        <v>165</v>
      </c>
      <c r="K229" s="35"/>
      <c r="L229" s="30"/>
      <c r="M229" s="23" t="b">
        <f>AND(NOT(AND(ISBLANK('Rozvrhové akce'!F201),ISBLANK('Rozvrhové akce'!G201),ISBLANK('Rozvrhové akce'!H201),ISBLANK(I201),ISBLANK(J201),ISBLANK(K201),ISBLANK(L229))), OR(LEN(C201)&lt;2,ISBLANK(D201),ISBLANK(E201),ISBLANK('Rozvrhové akce'!F201),ISBLANK('Rozvrhové akce'!G201),ISBLANK('Rozvrhové akce'!H201),ISBLANK(I201),ISBLANK(J201),ISBLANK(K201),AND(K201=YesValue,ISBLANK(L229))))</f>
        <v>1</v>
      </c>
      <c r="N229" s="23"/>
    </row>
    <row r="230" spans="1:14" ht="15" customHeight="1" x14ac:dyDescent="0.2">
      <c r="A230" s="4"/>
      <c r="B230" s="12" t="str">
        <f>IF(B201&gt;0,B201," ")</f>
        <v xml:space="preserve"> </v>
      </c>
      <c r="C230" s="13" t="str">
        <f t="shared" si="22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ref="M230:M245" si="29">AND(NOT(AND(ISBLANK(F230),ISBLANK(G230),ISBLANK(H230),ISBLANK(I230),ISBLANK(J230),ISBLANK(K230),ISBLANK(L230))), OR(LEN(C230)&lt;2,ISBLANK(D230),ISBLANK(E230),ISBLANK(F230),ISBLANK(G230),ISBLANK(H230),ISBLANK(I230),ISBLANK(J230),ISBLANK(K230),AND(K230=YesValue,ISBLANK(L230))))</f>
        <v>0</v>
      </c>
      <c r="N230" s="23"/>
    </row>
    <row r="231" spans="1:14" ht="15" customHeight="1" x14ac:dyDescent="0.2">
      <c r="A231" s="4"/>
      <c r="B231" s="12" t="str">
        <f t="shared" ref="B231:B232" si="30">IF(B230&gt;0,B230," ")</f>
        <v xml:space="preserve"> </v>
      </c>
      <c r="C231" s="13" t="str">
        <f t="shared" si="22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9"/>
        <v>0</v>
      </c>
      <c r="N231" s="23"/>
    </row>
    <row r="232" spans="1:14" ht="15.75" customHeight="1" thickBot="1" x14ac:dyDescent="0.25">
      <c r="A232" s="4"/>
      <c r="B232" s="14" t="str">
        <f t="shared" si="30"/>
        <v xml:space="preserve"> </v>
      </c>
      <c r="C232" s="13" t="str">
        <f t="shared" si="22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9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2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9"/>
        <v>0</v>
      </c>
      <c r="N233" s="23"/>
    </row>
    <row r="234" spans="1:14" ht="15" customHeight="1" x14ac:dyDescent="0.2">
      <c r="L234" s="30"/>
      <c r="M234" s="23" t="e">
        <f>AND(NOT(AND(ISBLANK(#REF!),ISBLANK(#REF!),ISBLANK(#REF!),ISBLANK(#REF!),ISBLANK(#REF!),ISBLANK(#REF!),ISBLANK(L234))), OR(LEN(#REF!)&lt;2,ISBLANK(#REF!),ISBLANK(#REF!),ISBLANK(#REF!),ISBLANK(#REF!),ISBLANK(#REF!),ISBLANK(#REF!),ISBLANK(#REF!),ISBLANK(#REF!),AND(#REF!=YesValue,ISBLANK(L234))))</f>
        <v>#REF!</v>
      </c>
      <c r="N234" s="23"/>
    </row>
    <row r="235" spans="1:14" ht="15" customHeight="1" x14ac:dyDescent="0.2">
      <c r="L235" s="30"/>
      <c r="M235" s="23" t="e">
        <f>AND(NOT(AND(ISBLANK(#REF!),ISBLANK(#REF!),ISBLANK(#REF!),ISBLANK(#REF!),ISBLANK(#REF!),ISBLANK(#REF!),ISBLANK(L235))), OR(LEN(#REF!)&lt;2,ISBLANK(#REF!),ISBLANK(#REF!),ISBLANK(#REF!),ISBLANK(#REF!),ISBLANK(#REF!),ISBLANK(#REF!),ISBLANK(#REF!),ISBLANK(#REF!),AND(#REF!=YesValue,ISBLANK(L235))))</f>
        <v>#REF!</v>
      </c>
      <c r="N235" s="23"/>
    </row>
    <row r="236" spans="1:14" ht="15" customHeight="1" x14ac:dyDescent="0.2">
      <c r="L236" s="30"/>
      <c r="M236" s="23" t="e">
        <f>AND(NOT(AND(ISBLANK(#REF!),ISBLANK(#REF!),ISBLANK(#REF!),ISBLANK(#REF!),ISBLANK(#REF!),ISBLANK(#REF!),ISBLANK(L236))), OR(LEN(#REF!)&lt;2,ISBLANK(#REF!),ISBLANK(#REF!),ISBLANK(#REF!),ISBLANK(#REF!),ISBLANK(#REF!),ISBLANK(#REF!),ISBLANK(#REF!),ISBLANK(#REF!),AND(#REF!=YesValue,ISBLANK(L236))))</f>
        <v>#REF!</v>
      </c>
      <c r="N236" s="23"/>
    </row>
    <row r="237" spans="1:14" ht="15" customHeight="1" x14ac:dyDescent="0.2">
      <c r="L237" s="30"/>
      <c r="M237" s="23" t="e">
        <f>AND(NOT(AND(ISBLANK(#REF!),ISBLANK(#REF!),ISBLANK(#REF!),ISBLANK(#REF!),ISBLANK(#REF!),ISBLANK(#REF!),ISBLANK(L237))), OR(LEN(#REF!)&lt;2,ISBLANK(#REF!),ISBLANK(#REF!),ISBLANK(#REF!),ISBLANK(#REF!),ISBLANK(#REF!),ISBLANK(#REF!),ISBLANK(#REF!),ISBLANK(#REF!),AND(#REF!=YesValue,ISBLANK(L237))))</f>
        <v>#REF!</v>
      </c>
      <c r="N237" s="23"/>
    </row>
    <row r="238" spans="1:14" ht="15" customHeight="1" x14ac:dyDescent="0.2">
      <c r="L238" s="30"/>
      <c r="M238" s="23" t="e">
        <f>AND(NOT(AND(ISBLANK(#REF!),ISBLANK(#REF!),ISBLANK(#REF!),ISBLANK(#REF!),ISBLANK(#REF!),ISBLANK(#REF!),ISBLANK(L238))), OR(LEN(#REF!)&lt;2,ISBLANK(#REF!),ISBLANK(#REF!),ISBLANK(#REF!),ISBLANK(#REF!),ISBLANK(#REF!),ISBLANK(#REF!),ISBLANK(#REF!),ISBLANK(#REF!),AND(#REF!=YesValue,ISBLANK(L238))))</f>
        <v>#REF!</v>
      </c>
      <c r="N238" s="23"/>
    </row>
    <row r="239" spans="1:14" ht="15" customHeight="1" x14ac:dyDescent="0.2">
      <c r="L239" s="30"/>
      <c r="M239" s="23" t="e">
        <f>AND(NOT(AND(ISBLANK(#REF!),ISBLANK(#REF!),ISBLANK(#REF!),ISBLANK(#REF!),ISBLANK(#REF!),ISBLANK(#REF!),ISBLANK(L239))), OR(LEN(#REF!)&lt;2,ISBLANK(#REF!),ISBLANK(#REF!),ISBLANK(#REF!),ISBLANK(#REF!),ISBLANK(#REF!),ISBLANK(#REF!),ISBLANK(#REF!),ISBLANK(#REF!),AND(#REF!=YesValue,ISBLANK(L239))))</f>
        <v>#REF!</v>
      </c>
      <c r="N239" s="23"/>
    </row>
    <row r="240" spans="1:14" ht="15" customHeight="1" x14ac:dyDescent="0.2">
      <c r="L240" s="30"/>
      <c r="M240" s="23" t="e">
        <f>AND(NOT(AND(ISBLANK(#REF!),ISBLANK(#REF!),ISBLANK(#REF!),ISBLANK(#REF!),ISBLANK(#REF!),ISBLANK(#REF!),ISBLANK(L240))), OR(LEN(#REF!)&lt;2,ISBLANK(#REF!),ISBLANK(#REF!),ISBLANK(#REF!),ISBLANK(#REF!),ISBLANK(#REF!),ISBLANK(#REF!),ISBLANK(#REF!),ISBLANK(#REF!),AND(#REF!=YesValue,ISBLANK(L240))))</f>
        <v>#REF!</v>
      </c>
      <c r="N240" s="23"/>
    </row>
    <row r="241" spans="1:14" ht="15" customHeight="1" x14ac:dyDescent="0.2">
      <c r="L241" s="30"/>
      <c r="M241" s="23" t="e">
        <f>AND(NOT(AND(ISBLANK(#REF!),ISBLANK(#REF!),ISBLANK(#REF!),ISBLANK(#REF!),ISBLANK(#REF!),ISBLANK(#REF!),ISBLANK(L241))), OR(LEN(#REF!)&lt;2,ISBLANK(#REF!),ISBLANK(#REF!),ISBLANK(#REF!),ISBLANK(#REF!),ISBLANK(#REF!),ISBLANK(#REF!),ISBLANK(#REF!),ISBLANK(#REF!),AND(#REF!=YesValue,ISBLANK(L241))))</f>
        <v>#REF!</v>
      </c>
      <c r="N241" s="23"/>
    </row>
    <row r="242" spans="1:14" ht="15" customHeight="1" x14ac:dyDescent="0.2">
      <c r="L242" s="30"/>
      <c r="M242" s="23" t="e">
        <f>AND(NOT(AND(ISBLANK(#REF!),ISBLANK(#REF!),ISBLANK(#REF!),ISBLANK(#REF!),ISBLANK(#REF!),ISBLANK(#REF!),ISBLANK(L242))), OR(LEN(#REF!)&lt;2,ISBLANK(#REF!),ISBLANK(#REF!),ISBLANK(#REF!),ISBLANK(#REF!),ISBLANK(#REF!),ISBLANK(#REF!),ISBLANK(#REF!),ISBLANK(#REF!),AND(#REF!=YesValue,ISBLANK(L242))))</f>
        <v>#REF!</v>
      </c>
      <c r="N242" s="23"/>
    </row>
    <row r="243" spans="1:14" ht="15" customHeight="1" x14ac:dyDescent="0.2">
      <c r="L243" s="30"/>
      <c r="M243" s="23" t="e">
        <f>AND(NOT(AND(ISBLANK(#REF!),ISBLANK(#REF!),ISBLANK(#REF!),ISBLANK(#REF!),ISBLANK(#REF!),ISBLANK(#REF!),ISBLANK(L243))), OR(LEN(#REF!)&lt;2,ISBLANK(#REF!),ISBLANK(#REF!),ISBLANK(#REF!),ISBLANK(#REF!),ISBLANK(#REF!),ISBLANK(#REF!),ISBLANK(#REF!),ISBLANK(#REF!),AND(#REF!=YesValue,ISBLANK(L243))))</f>
        <v>#REF!</v>
      </c>
      <c r="N243" s="23"/>
    </row>
    <row r="244" spans="1:14" ht="15" customHeight="1" x14ac:dyDescent="0.2">
      <c r="A244" s="4"/>
      <c r="B244" s="12" t="e">
        <f>IF(#REF!&gt;0,#REF!," ")</f>
        <v>#REF!</v>
      </c>
      <c r="C244" s="13" t="str">
        <f t="shared" si="22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9"/>
        <v>0</v>
      </c>
      <c r="N244" s="23"/>
    </row>
    <row r="245" spans="1:14" ht="15" customHeight="1" x14ac:dyDescent="0.2">
      <c r="A245" s="4"/>
      <c r="B245" s="12" t="e">
        <f t="shared" ref="B245:B246" si="31">IF(B244&gt;0,B244," ")</f>
        <v>#REF!</v>
      </c>
      <c r="C245" s="13" t="str">
        <f t="shared" si="22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9"/>
        <v>0</v>
      </c>
      <c r="N245" s="23"/>
    </row>
    <row r="246" spans="1:14" ht="15.75" customHeight="1" thickBot="1" x14ac:dyDescent="0.25">
      <c r="A246" s="4"/>
      <c r="B246" s="14" t="e">
        <f t="shared" si="31"/>
        <v>#REF!</v>
      </c>
      <c r="C246" s="13" t="str">
        <f t="shared" si="22"/>
        <v xml:space="preserve"> </v>
      </c>
      <c r="D246" s="13" t="s">
        <v>17</v>
      </c>
      <c r="E246" s="13" t="s">
        <v>31</v>
      </c>
      <c r="L246" s="30"/>
      <c r="M246" s="23" t="b">
        <f>AND(NOT(AND(ISBLANK(F105),ISBLANK(G105),ISBLANK(H105),ISBLANK(I105),ISBLANK(J105),ISBLANK(K105),ISBLANK(L246))), OR(LEN(C246)&lt;2,ISBLANK(D246),ISBLANK(E246),ISBLANK(F105),ISBLANK(G105),ISBLANK(H105),ISBLANK(I105),ISBLANK(J105),ISBLANK(K105),AND(K105=YesValue,ISBLANK(L246))))</f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2"/>
        <v xml:space="preserve"> </v>
      </c>
      <c r="D247" s="13" t="s">
        <v>4</v>
      </c>
      <c r="E247" s="13" t="s">
        <v>18</v>
      </c>
      <c r="L247" s="30"/>
      <c r="M247" s="23" t="b">
        <f>AND(NOT(AND(ISBLANK(F106),ISBLANK(G106),ISBLANK(H106),ISBLANK(I106),ISBLANK(J106),ISBLANK(K106),ISBLANK(L247))), OR(LEN(C247)&lt;2,ISBLANK(D247),ISBLANK(E247),ISBLANK(F106),ISBLANK(G106),ISBLANK(H106),ISBLANK(I106),ISBLANK(J106),ISBLANK(K106),AND(K106=YesValue,ISBLANK(L247))))</f>
        <v>0</v>
      </c>
      <c r="N247" s="23"/>
    </row>
    <row r="248" spans="1:14" ht="15" customHeight="1" x14ac:dyDescent="0.2">
      <c r="A248" s="4"/>
      <c r="B248" s="12" t="str">
        <f t="shared" ref="B248:B260" si="32">IF(B247&gt;0,B247," ")</f>
        <v xml:space="preserve"> </v>
      </c>
      <c r="C248" s="13" t="str">
        <f t="shared" si="22"/>
        <v xml:space="preserve"> </v>
      </c>
      <c r="D248" s="13" t="s">
        <v>5</v>
      </c>
      <c r="E248" s="13" t="s">
        <v>19</v>
      </c>
      <c r="L248" s="30"/>
      <c r="M248" s="23" t="b">
        <f>AND(NOT(AND(ISBLANK(F107),ISBLANK(G107),ISBLANK(H107),ISBLANK(I107),ISBLANK(J107),ISBLANK(K107),ISBLANK(L248))), OR(LEN(C248)&lt;2,ISBLANK(D248),ISBLANK(E248),ISBLANK(F107),ISBLANK(G107),ISBLANK(H107),ISBLANK(I107),ISBLANK(J107),ISBLANK(K107),AND(K107=YesValue,ISBLANK(L248))))</f>
        <v>0</v>
      </c>
      <c r="N248" s="23"/>
    </row>
    <row r="249" spans="1:14" ht="15" customHeight="1" x14ac:dyDescent="0.2">
      <c r="A249" s="4"/>
      <c r="B249" s="12" t="str">
        <f t="shared" si="32"/>
        <v xml:space="preserve"> </v>
      </c>
      <c r="C249" s="13" t="str">
        <f t="shared" si="22"/>
        <v xml:space="preserve"> </v>
      </c>
      <c r="D249" s="13" t="s">
        <v>6</v>
      </c>
      <c r="E249" s="13" t="s">
        <v>20</v>
      </c>
      <c r="L249" s="30"/>
      <c r="M249" s="23" t="b">
        <f>AND(NOT(AND(ISBLANK(F62),ISBLANK(G62),ISBLANK(H62),ISBLANK(I62),ISBLANK(J62),ISBLANK(K62),ISBLANK(L249))), OR(LEN(C249)&lt;2,ISBLANK(D249),ISBLANK(E249),ISBLANK(F62),ISBLANK(G62),ISBLANK(H62),ISBLANK(I62),ISBLANK(J62),ISBLANK(K62),AND(K62=YesValue,ISBLANK(L249))))</f>
        <v>0</v>
      </c>
      <c r="N249" s="23"/>
    </row>
    <row r="250" spans="1:14" ht="15" customHeight="1" x14ac:dyDescent="0.2">
      <c r="A250" s="4"/>
      <c r="B250" s="12" t="str">
        <f t="shared" si="32"/>
        <v xml:space="preserve"> </v>
      </c>
      <c r="C250" s="13" t="str">
        <f t="shared" si="22"/>
        <v xml:space="preserve"> </v>
      </c>
      <c r="D250" s="13" t="s">
        <v>7</v>
      </c>
      <c r="E250" s="13" t="s">
        <v>21</v>
      </c>
      <c r="L250" s="30"/>
      <c r="M250" s="23" t="b">
        <f>AND(NOT(AND(ISBLANK(F63),ISBLANK(G63),ISBLANK(H63),ISBLANK(I63),ISBLANK(J63),ISBLANK(K63),ISBLANK(L250))), OR(LEN(C250)&lt;2,ISBLANK(D250),ISBLANK(E250),ISBLANK(F63),ISBLANK(G63),ISBLANK(H63),ISBLANK(I63),ISBLANK(J63),ISBLANK(K63),AND(K63=YesValue,ISBLANK(L250))))</f>
        <v>0</v>
      </c>
      <c r="N250" s="23"/>
    </row>
    <row r="251" spans="1:14" ht="15" customHeight="1" x14ac:dyDescent="0.2">
      <c r="A251" s="4"/>
      <c r="B251" s="12" t="str">
        <f t="shared" si="32"/>
        <v xml:space="preserve"> </v>
      </c>
      <c r="C251" s="13" t="str">
        <f t="shared" si="22"/>
        <v xml:space="preserve"> </v>
      </c>
      <c r="D251" s="13" t="s">
        <v>8</v>
      </c>
      <c r="E251" s="13" t="s">
        <v>22</v>
      </c>
      <c r="L251" s="30"/>
      <c r="M251" s="23" t="b">
        <f>AND(NOT(AND(ISBLANK(F64),ISBLANK(G64),ISBLANK(H64),ISBLANK(I64),ISBLANK(J64),ISBLANK(K64),ISBLANK(L251))), OR(LEN(C251)&lt;2,ISBLANK(D251),ISBLANK(E251),ISBLANK(F64),ISBLANK(G64),ISBLANK(H64),ISBLANK(I64),ISBLANK(J64),ISBLANK(K64),AND(K64=YesValue,ISBLANK(L251))))</f>
        <v>0</v>
      </c>
      <c r="N251" s="23"/>
    </row>
    <row r="252" spans="1:14" ht="15" customHeight="1" x14ac:dyDescent="0.2">
      <c r="A252" s="4"/>
      <c r="B252" s="12" t="str">
        <f t="shared" si="32"/>
        <v xml:space="preserve"> </v>
      </c>
      <c r="C252" s="13" t="str">
        <f t="shared" si="22"/>
        <v xml:space="preserve"> </v>
      </c>
      <c r="D252" s="13" t="s">
        <v>9</v>
      </c>
      <c r="E252" s="13" t="s">
        <v>23</v>
      </c>
      <c r="L252" s="30"/>
      <c r="M252" s="23" t="b">
        <f>AND(NOT(AND(ISBLANK(F65),ISBLANK(G65),ISBLANK(H65),ISBLANK(I65),ISBLANK(J65),ISBLANK(K65),ISBLANK(L252))), OR(LEN(C252)&lt;2,ISBLANK(D252),ISBLANK(E252),ISBLANK(F65),ISBLANK(G65),ISBLANK(H65),ISBLANK(I65),ISBLANK(J65),ISBLANK(K65),AND(K65=YesValue,ISBLANK(L252))))</f>
        <v>0</v>
      </c>
      <c r="N252" s="23"/>
    </row>
    <row r="253" spans="1:14" ht="15" customHeight="1" x14ac:dyDescent="0.2">
      <c r="A253" s="4"/>
      <c r="B253" s="12" t="str">
        <f t="shared" si="32"/>
        <v xml:space="preserve"> </v>
      </c>
      <c r="C253" s="13" t="str">
        <f t="shared" si="22"/>
        <v xml:space="preserve"> </v>
      </c>
      <c r="D253" s="13" t="s">
        <v>10</v>
      </c>
      <c r="E253" s="13" t="s">
        <v>24</v>
      </c>
      <c r="L253" s="30"/>
      <c r="M253" s="23" t="b">
        <f>AND(NOT(AND(ISBLANK(F48),ISBLANK(G48),ISBLANK(H48),ISBLANK(I48),ISBLANK(J48),ISBLANK(K48),ISBLANK(L253))), OR(LEN(C253)&lt;2,ISBLANK(D253),ISBLANK(E253),ISBLANK(F48),ISBLANK(G48),ISBLANK(H48),ISBLANK(I48),ISBLANK(J48),ISBLANK(K48),AND(K48=YesValue,ISBLANK(L253))))</f>
        <v>0</v>
      </c>
      <c r="N253" s="23"/>
    </row>
    <row r="254" spans="1:14" ht="15" customHeight="1" x14ac:dyDescent="0.2">
      <c r="A254" s="4"/>
      <c r="B254" s="12" t="str">
        <f t="shared" si="32"/>
        <v xml:space="preserve"> </v>
      </c>
      <c r="C254" s="13" t="str">
        <f t="shared" si="22"/>
        <v xml:space="preserve"> </v>
      </c>
      <c r="D254" s="13" t="s">
        <v>11</v>
      </c>
      <c r="E254" s="13" t="s">
        <v>25</v>
      </c>
      <c r="L254" s="30"/>
      <c r="M254" s="23" t="b">
        <f>AND(NOT(AND(ISBLANK(F49),ISBLANK(G49),ISBLANK(H49),ISBLANK(I49),ISBLANK(J49),ISBLANK(K49),ISBLANK(L254))), OR(LEN(C254)&lt;2,ISBLANK(D254),ISBLANK(E254),ISBLANK(F49),ISBLANK(G49),ISBLANK(H49),ISBLANK(I49),ISBLANK(J49),ISBLANK(K49),AND(K49=YesValue,ISBLANK(L254))))</f>
        <v>0</v>
      </c>
      <c r="N254" s="23"/>
    </row>
    <row r="255" spans="1:14" ht="15" customHeight="1" x14ac:dyDescent="0.2">
      <c r="A255" s="4"/>
      <c r="B255" s="12" t="str">
        <f t="shared" si="32"/>
        <v xml:space="preserve"> </v>
      </c>
      <c r="C255" s="13" t="str">
        <f t="shared" si="22"/>
        <v xml:space="preserve"> </v>
      </c>
      <c r="D255" s="13" t="s">
        <v>12</v>
      </c>
      <c r="E255" s="13" t="s">
        <v>26</v>
      </c>
      <c r="L255" s="30"/>
      <c r="M255" s="23" t="b">
        <f>AND(NOT(AND(ISBLANK(F50),ISBLANK(G50),ISBLANK(H50),ISBLANK(I50),ISBLANK(J50),ISBLANK(K50),ISBLANK(L255))), OR(LEN(C255)&lt;2,ISBLANK(D255),ISBLANK(E255),ISBLANK(F50),ISBLANK(G50),ISBLANK(H50),ISBLANK(I50),ISBLANK(J50),ISBLANK(K50),AND(K50=YesValue,ISBLANK(L255))))</f>
        <v>0</v>
      </c>
      <c r="N255" s="23"/>
    </row>
    <row r="256" spans="1:14" ht="15" customHeight="1" x14ac:dyDescent="0.2">
      <c r="A256" s="4"/>
      <c r="B256" s="12" t="str">
        <f t="shared" si="32"/>
        <v xml:space="preserve"> </v>
      </c>
      <c r="C256" s="13" t="str">
        <f t="shared" si="22"/>
        <v xml:space="preserve"> </v>
      </c>
      <c r="D256" s="13" t="s">
        <v>13</v>
      </c>
      <c r="E256" s="13" t="s">
        <v>27</v>
      </c>
      <c r="L256" s="30"/>
      <c r="M256" s="23" t="b">
        <f>AND(NOT(AND(ISBLANK(F51),ISBLANK(G51),ISBLANK(H51),ISBLANK(I51),ISBLANK(J51),ISBLANK(K51),ISBLANK(L256))), OR(LEN(C256)&lt;2,ISBLANK(D256),ISBLANK(E256),ISBLANK(F51),ISBLANK(G51),ISBLANK(H51),ISBLANK(I51),ISBLANK(J51),ISBLANK(K51),AND(K51=YesValue,ISBLANK(L256))))</f>
        <v>0</v>
      </c>
      <c r="N256" s="23"/>
    </row>
    <row r="257" spans="1:14" ht="15" customHeight="1" x14ac:dyDescent="0.2">
      <c r="A257" s="4"/>
      <c r="B257" s="12" t="str">
        <f t="shared" si="32"/>
        <v xml:space="preserve"> </v>
      </c>
      <c r="C257" s="13" t="str">
        <f t="shared" si="22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ref="M257:M264" si="33">AND(NOT(AND(ISBLANK(F257),ISBLANK(G257),ISBLANK(H257),ISBLANK(I257),ISBLANK(J257),ISBLANK(K257),ISBLANK(L257))), OR(LEN(C257)&lt;2,ISBLANK(D257),ISBLANK(E257),ISBLANK(F257),ISBLANK(G257),ISBLANK(H257),ISBLANK(I257),ISBLANK(J257),ISBLANK(K257),AND(K257=YesValue,ISBLANK(L257))))</f>
        <v>0</v>
      </c>
      <c r="N257" s="23"/>
    </row>
    <row r="258" spans="1:14" ht="15" customHeight="1" x14ac:dyDescent="0.2">
      <c r="A258" s="4"/>
      <c r="B258" s="12" t="str">
        <f t="shared" si="32"/>
        <v xml:space="preserve"> </v>
      </c>
      <c r="C258" s="13" t="str">
        <f t="shared" si="22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33"/>
        <v>0</v>
      </c>
      <c r="N258" s="23"/>
    </row>
    <row r="259" spans="1:14" ht="15" customHeight="1" x14ac:dyDescent="0.2">
      <c r="A259" s="4"/>
      <c r="B259" s="12" t="str">
        <f t="shared" si="32"/>
        <v xml:space="preserve"> </v>
      </c>
      <c r="C259" s="13" t="str">
        <f t="shared" si="22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33"/>
        <v>0</v>
      </c>
      <c r="N259" s="23"/>
    </row>
    <row r="260" spans="1:14" ht="15.75" customHeight="1" thickBot="1" x14ac:dyDescent="0.25">
      <c r="A260" s="4"/>
      <c r="B260" s="14" t="str">
        <f t="shared" si="32"/>
        <v xml:space="preserve"> </v>
      </c>
      <c r="C260" s="13" t="str">
        <f t="shared" si="22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33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2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33"/>
        <v>0</v>
      </c>
      <c r="N261" s="23"/>
    </row>
    <row r="262" spans="1:14" ht="15" customHeight="1" x14ac:dyDescent="0.2">
      <c r="A262" s="4"/>
      <c r="B262" s="12" t="str">
        <f t="shared" ref="B262:B274" si="34">IF(B261&gt;0,B261," ")</f>
        <v xml:space="preserve"> </v>
      </c>
      <c r="C262" s="13" t="str">
        <f t="shared" si="22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33"/>
        <v>0</v>
      </c>
      <c r="N262" s="23"/>
    </row>
    <row r="263" spans="1:14" ht="15" customHeight="1" x14ac:dyDescent="0.2">
      <c r="A263" s="4"/>
      <c r="B263" s="12" t="str">
        <f t="shared" si="34"/>
        <v xml:space="preserve"> </v>
      </c>
      <c r="C263" s="13" t="str">
        <f t="shared" si="22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33"/>
        <v>0</v>
      </c>
      <c r="N263" s="23"/>
    </row>
    <row r="264" spans="1:14" ht="15" customHeight="1" x14ac:dyDescent="0.2">
      <c r="A264" s="4"/>
      <c r="B264" s="12" t="str">
        <f t="shared" si="34"/>
        <v xml:space="preserve"> </v>
      </c>
      <c r="C264" s="13" t="str">
        <f t="shared" si="22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33"/>
        <v>0</v>
      </c>
      <c r="N264" s="23"/>
    </row>
    <row r="265" spans="1:14" ht="15" customHeight="1" x14ac:dyDescent="0.2">
      <c r="A265" s="4"/>
      <c r="B265" s="12" t="str">
        <f t="shared" si="34"/>
        <v xml:space="preserve"> </v>
      </c>
      <c r="C265" s="13" t="str">
        <f t="shared" ref="C265:C288" si="35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36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34"/>
        <v xml:space="preserve"> </v>
      </c>
      <c r="C266" s="13" t="str">
        <f t="shared" si="35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36"/>
        <v>0</v>
      </c>
      <c r="N266" s="23"/>
    </row>
    <row r="267" spans="1:14" ht="15" customHeight="1" x14ac:dyDescent="0.2">
      <c r="A267" s="4"/>
      <c r="B267" s="12" t="str">
        <f t="shared" si="34"/>
        <v xml:space="preserve"> </v>
      </c>
      <c r="C267" s="13" t="str">
        <f t="shared" si="35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36"/>
        <v>0</v>
      </c>
      <c r="N267" s="23"/>
    </row>
    <row r="268" spans="1:14" ht="15" customHeight="1" x14ac:dyDescent="0.2">
      <c r="A268" s="4"/>
      <c r="B268" s="12" t="str">
        <f t="shared" si="34"/>
        <v xml:space="preserve"> </v>
      </c>
      <c r="C268" s="13" t="str">
        <f t="shared" si="35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36"/>
        <v>0</v>
      </c>
      <c r="N268" s="23"/>
    </row>
    <row r="269" spans="1:14" ht="15" customHeight="1" x14ac:dyDescent="0.2">
      <c r="A269" s="4"/>
      <c r="B269" s="12" t="str">
        <f t="shared" si="34"/>
        <v xml:space="preserve"> </v>
      </c>
      <c r="C269" s="13" t="str">
        <f t="shared" si="35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36"/>
        <v>0</v>
      </c>
      <c r="N269" s="23"/>
    </row>
    <row r="270" spans="1:14" ht="15" customHeight="1" x14ac:dyDescent="0.2">
      <c r="A270" s="4"/>
      <c r="B270" s="12" t="str">
        <f t="shared" si="34"/>
        <v xml:space="preserve"> </v>
      </c>
      <c r="C270" s="13" t="str">
        <f t="shared" si="35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36"/>
        <v>0</v>
      </c>
      <c r="N270" s="23"/>
    </row>
    <row r="271" spans="1:14" ht="15" customHeight="1" x14ac:dyDescent="0.2">
      <c r="A271" s="4"/>
      <c r="B271" s="12" t="str">
        <f t="shared" si="34"/>
        <v xml:space="preserve"> </v>
      </c>
      <c r="C271" s="13" t="str">
        <f t="shared" si="35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36"/>
        <v>0</v>
      </c>
      <c r="N271" s="23"/>
    </row>
    <row r="272" spans="1:14" ht="15" customHeight="1" x14ac:dyDescent="0.2">
      <c r="A272" s="4"/>
      <c r="B272" s="12" t="str">
        <f t="shared" si="34"/>
        <v xml:space="preserve"> </v>
      </c>
      <c r="C272" s="13" t="str">
        <f t="shared" si="35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36"/>
        <v>0</v>
      </c>
      <c r="N272" s="23"/>
    </row>
    <row r="273" spans="1:14" ht="15" customHeight="1" x14ac:dyDescent="0.2">
      <c r="A273" s="4"/>
      <c r="B273" s="12" t="str">
        <f t="shared" si="34"/>
        <v xml:space="preserve"> </v>
      </c>
      <c r="C273" s="13" t="str">
        <f t="shared" si="35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36"/>
        <v>0</v>
      </c>
      <c r="N273" s="23"/>
    </row>
    <row r="274" spans="1:14" ht="15.75" customHeight="1" x14ac:dyDescent="0.2">
      <c r="A274" s="4"/>
      <c r="B274" s="15" t="str">
        <f t="shared" si="34"/>
        <v xml:space="preserve"> </v>
      </c>
      <c r="C274" s="13" t="str">
        <f t="shared" si="35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36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35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36"/>
        <v>0</v>
      </c>
      <c r="N275" s="23"/>
    </row>
    <row r="276" spans="1:14" ht="15" customHeight="1" x14ac:dyDescent="0.2">
      <c r="A276" s="4"/>
      <c r="B276" s="12" t="str">
        <f t="shared" ref="B276:B288" si="37">IF(B275&gt;0,B275," ")</f>
        <v xml:space="preserve"> </v>
      </c>
      <c r="C276" s="13" t="str">
        <f t="shared" si="35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36"/>
        <v>0</v>
      </c>
      <c r="N276" s="23"/>
    </row>
    <row r="277" spans="1:14" ht="15" customHeight="1" x14ac:dyDescent="0.2">
      <c r="A277" s="4"/>
      <c r="B277" s="12" t="str">
        <f t="shared" si="37"/>
        <v xml:space="preserve"> </v>
      </c>
      <c r="C277" s="13" t="str">
        <f t="shared" si="35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36"/>
        <v>0</v>
      </c>
      <c r="N277" s="23"/>
    </row>
    <row r="278" spans="1:14" ht="15" customHeight="1" x14ac:dyDescent="0.2">
      <c r="A278" s="4"/>
      <c r="B278" s="12" t="str">
        <f t="shared" si="37"/>
        <v xml:space="preserve"> </v>
      </c>
      <c r="C278" s="13" t="str">
        <f t="shared" si="35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36"/>
        <v>0</v>
      </c>
      <c r="N278" s="23"/>
    </row>
    <row r="279" spans="1:14" ht="15" customHeight="1" x14ac:dyDescent="0.2">
      <c r="A279" s="4"/>
      <c r="B279" s="12" t="str">
        <f t="shared" si="37"/>
        <v xml:space="preserve"> </v>
      </c>
      <c r="C279" s="13" t="str">
        <f t="shared" si="35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36"/>
        <v>0</v>
      </c>
      <c r="N279" s="23"/>
    </row>
    <row r="280" spans="1:14" ht="15" customHeight="1" x14ac:dyDescent="0.2">
      <c r="A280" s="4"/>
      <c r="B280" s="12" t="str">
        <f t="shared" si="37"/>
        <v xml:space="preserve"> </v>
      </c>
      <c r="C280" s="13" t="str">
        <f t="shared" si="35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36"/>
        <v>0</v>
      </c>
      <c r="N280" s="23"/>
    </row>
    <row r="281" spans="1:14" ht="15" customHeight="1" x14ac:dyDescent="0.2">
      <c r="A281" s="4"/>
      <c r="B281" s="12" t="str">
        <f t="shared" si="37"/>
        <v xml:space="preserve"> </v>
      </c>
      <c r="C281" s="13" t="str">
        <f t="shared" si="35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36"/>
        <v>0</v>
      </c>
      <c r="N281" s="23"/>
    </row>
    <row r="282" spans="1:14" ht="15" customHeight="1" x14ac:dyDescent="0.2">
      <c r="A282" s="4"/>
      <c r="B282" s="12" t="str">
        <f t="shared" si="37"/>
        <v xml:space="preserve"> </v>
      </c>
      <c r="C282" s="13" t="str">
        <f t="shared" si="35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36"/>
        <v>0</v>
      </c>
      <c r="N282" s="23"/>
    </row>
    <row r="283" spans="1:14" ht="15" customHeight="1" x14ac:dyDescent="0.2">
      <c r="A283" s="4"/>
      <c r="B283" s="12" t="str">
        <f t="shared" si="37"/>
        <v xml:space="preserve"> </v>
      </c>
      <c r="C283" s="13" t="str">
        <f t="shared" si="35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36"/>
        <v>0</v>
      </c>
      <c r="N283" s="23"/>
    </row>
    <row r="284" spans="1:14" ht="15" customHeight="1" x14ac:dyDescent="0.2">
      <c r="A284" s="4"/>
      <c r="B284" s="12" t="str">
        <f t="shared" si="37"/>
        <v xml:space="preserve"> </v>
      </c>
      <c r="C284" s="13" t="str">
        <f t="shared" si="35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36"/>
        <v>0</v>
      </c>
      <c r="N284" s="23"/>
    </row>
    <row r="285" spans="1:14" ht="15" customHeight="1" x14ac:dyDescent="0.2">
      <c r="A285" s="4"/>
      <c r="B285" s="12" t="str">
        <f t="shared" si="37"/>
        <v xml:space="preserve"> </v>
      </c>
      <c r="C285" s="13" t="str">
        <f t="shared" si="35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36"/>
        <v>0</v>
      </c>
      <c r="N285" s="23"/>
    </row>
    <row r="286" spans="1:14" ht="15" customHeight="1" x14ac:dyDescent="0.2">
      <c r="A286" s="4"/>
      <c r="B286" s="12" t="str">
        <f t="shared" si="37"/>
        <v xml:space="preserve"> </v>
      </c>
      <c r="C286" s="13" t="str">
        <f t="shared" si="35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36"/>
        <v>0</v>
      </c>
      <c r="N286" s="23"/>
    </row>
    <row r="287" spans="1:14" ht="15" customHeight="1" x14ac:dyDescent="0.2">
      <c r="A287" s="4"/>
      <c r="B287" s="12" t="str">
        <f t="shared" si="37"/>
        <v xml:space="preserve"> </v>
      </c>
      <c r="C287" s="13" t="str">
        <f t="shared" si="35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36"/>
        <v>0</v>
      </c>
      <c r="N287" s="23"/>
    </row>
    <row r="288" spans="1:14" ht="15" customHeight="1" x14ac:dyDescent="0.2">
      <c r="A288" s="4"/>
      <c r="B288" s="12" t="str">
        <f t="shared" si="37"/>
        <v xml:space="preserve"> </v>
      </c>
      <c r="C288" s="13" t="str">
        <f t="shared" si="35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36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288">
    <cfRule type="expression" dxfId="129" priority="100" stopIfTrue="1">
      <formula xml:space="preserve"> AND(M9,K9 = YesValue)</formula>
    </cfRule>
    <cfRule type="expression" dxfId="128" priority="112">
      <formula>(K9 = YesValue)</formula>
    </cfRule>
  </conditionalFormatting>
  <conditionalFormatting sqref="F136:F145 F257:F288 F244:F245 F230:F233 F216:F219 F9:F17 F20:F47 F202:F205 F150:F163">
    <cfRule type="expression" dxfId="127" priority="111">
      <formula>M9</formula>
    </cfRule>
  </conditionalFormatting>
  <conditionalFormatting sqref="G136:G145 G257:G288 G244:G245 G230:G233 G216:G219 G9:G17 G20:G47 G202:G205 G150:G163">
    <cfRule type="expression" dxfId="126" priority="107">
      <formula>M9</formula>
    </cfRule>
  </conditionalFormatting>
  <conditionalFormatting sqref="H136:H145 H257:H288 H244:H245 H230:H233 H216:H219 H9:H17 H20:H47 H202:H205 H150:H163">
    <cfRule type="expression" dxfId="125" priority="105">
      <formula>M9</formula>
    </cfRule>
  </conditionalFormatting>
  <conditionalFormatting sqref="I257:I288 I52:I61 I66:I104 I108:I131 I136:I145 I244:I245 I230:I233 I216:I219 I9:I17 I20:I47 I202:I205 I150:I163">
    <cfRule type="expression" dxfId="124" priority="104">
      <formula>M9</formula>
    </cfRule>
  </conditionalFormatting>
  <conditionalFormatting sqref="J257:J288 J52:J61 J66:J104 J108:J131 J136:J145 J244:J245 J230:J233 J216:J219 J9:J17 J20:J47 J202:J205 J150:J163">
    <cfRule type="expression" dxfId="123" priority="102">
      <formula>M9</formula>
    </cfRule>
  </conditionalFormatting>
  <conditionalFormatting sqref="K136:K145 K108:K131 K9:K47 K66:K104 K52:K61 K257:K288 K244:K245 K230:K233 K216:K219 K202:K205 K150:K163">
    <cfRule type="expression" dxfId="122" priority="101">
      <formula>M9</formula>
    </cfRule>
  </conditionalFormatting>
  <conditionalFormatting sqref="C9">
    <cfRule type="expression" dxfId="121" priority="99">
      <formula>M9</formula>
    </cfRule>
  </conditionalFormatting>
  <conditionalFormatting sqref="D9">
    <cfRule type="expression" dxfId="120" priority="98">
      <formula>M9</formula>
    </cfRule>
  </conditionalFormatting>
  <conditionalFormatting sqref="E9">
    <cfRule type="expression" dxfId="119" priority="97">
      <formula>M9</formula>
    </cfRule>
  </conditionalFormatting>
  <conditionalFormatting sqref="I6:K6 E5 F6:G6 E1:E3">
    <cfRule type="expression" dxfId="118" priority="96">
      <formula xml:space="preserve"> $M$1</formula>
    </cfRule>
  </conditionalFormatting>
  <conditionalFormatting sqref="F108:F131 F52:F61 F66:F104">
    <cfRule type="expression" dxfId="117" priority="86">
      <formula>M52</formula>
    </cfRule>
  </conditionalFormatting>
  <conditionalFormatting sqref="F10">
    <cfRule type="expression" dxfId="116" priority="85">
      <formula>M10</formula>
    </cfRule>
  </conditionalFormatting>
  <conditionalFormatting sqref="G108:G131 G52:G61 G66:G104">
    <cfRule type="expression" dxfId="115" priority="84">
      <formula>M52</formula>
    </cfRule>
  </conditionalFormatting>
  <conditionalFormatting sqref="G10">
    <cfRule type="expression" dxfId="114" priority="83">
      <formula>M10</formula>
    </cfRule>
  </conditionalFormatting>
  <conditionalFormatting sqref="H108:H131 H52:H61 H66:H104">
    <cfRule type="expression" dxfId="113" priority="82">
      <formula>M52</formula>
    </cfRule>
  </conditionalFormatting>
  <conditionalFormatting sqref="F10:F17">
    <cfRule type="expression" dxfId="112" priority="81">
      <formula>M10</formula>
    </cfRule>
  </conditionalFormatting>
  <conditionalFormatting sqref="F10">
    <cfRule type="expression" dxfId="111" priority="80">
      <formula>M10</formula>
    </cfRule>
  </conditionalFormatting>
  <conditionalFormatting sqref="G10:G17">
    <cfRule type="expression" dxfId="110" priority="79">
      <formula>M10</formula>
    </cfRule>
  </conditionalFormatting>
  <conditionalFormatting sqref="G10">
    <cfRule type="expression" dxfId="109" priority="78">
      <formula>M10</formula>
    </cfRule>
  </conditionalFormatting>
  <conditionalFormatting sqref="H10:H17">
    <cfRule type="expression" dxfId="108" priority="77">
      <formula>M10</formula>
    </cfRule>
  </conditionalFormatting>
  <conditionalFormatting sqref="G11:G13">
    <cfRule type="expression" dxfId="107" priority="76">
      <formula>M11</formula>
    </cfRule>
  </conditionalFormatting>
  <conditionalFormatting sqref="H228:H229">
    <cfRule type="expression" dxfId="106" priority="75">
      <formula>M18</formula>
    </cfRule>
  </conditionalFormatting>
  <conditionalFormatting sqref="F228:F229">
    <cfRule type="expression" dxfId="105" priority="74">
      <formula>M18</formula>
    </cfRule>
  </conditionalFormatting>
  <conditionalFormatting sqref="G228:G229">
    <cfRule type="expression" dxfId="104" priority="73">
      <formula>M18</formula>
    </cfRule>
  </conditionalFormatting>
  <conditionalFormatting sqref="F24:F34">
    <cfRule type="expression" dxfId="103" priority="72">
      <formula>M24</formula>
    </cfRule>
  </conditionalFormatting>
  <conditionalFormatting sqref="G24:G34">
    <cfRule type="expression" dxfId="102" priority="71">
      <formula>M24</formula>
    </cfRule>
  </conditionalFormatting>
  <conditionalFormatting sqref="H24:H34">
    <cfRule type="expression" dxfId="101" priority="70">
      <formula>M24</formula>
    </cfRule>
  </conditionalFormatting>
  <conditionalFormatting sqref="F24">
    <cfRule type="expression" dxfId="100" priority="69">
      <formula>M24</formula>
    </cfRule>
  </conditionalFormatting>
  <conditionalFormatting sqref="G39 F38:F39">
    <cfRule type="expression" dxfId="99" priority="68">
      <formula>M14</formula>
    </cfRule>
  </conditionalFormatting>
  <conditionalFormatting sqref="G38:G39">
    <cfRule type="expression" dxfId="98" priority="67">
      <formula>M14</formula>
    </cfRule>
  </conditionalFormatting>
  <conditionalFormatting sqref="H38:H39">
    <cfRule type="expression" dxfId="97" priority="66">
      <formula>M14</formula>
    </cfRule>
  </conditionalFormatting>
  <conditionalFormatting sqref="F40:F43">
    <cfRule type="expression" dxfId="96" priority="65">
      <formula>M40</formula>
    </cfRule>
  </conditionalFormatting>
  <conditionalFormatting sqref="G40:G43">
    <cfRule type="expression" dxfId="95" priority="64">
      <formula>M40</formula>
    </cfRule>
  </conditionalFormatting>
  <conditionalFormatting sqref="H40:H43">
    <cfRule type="expression" dxfId="94" priority="63">
      <formula>M40</formula>
    </cfRule>
  </conditionalFormatting>
  <conditionalFormatting sqref="F44:F47">
    <cfRule type="expression" dxfId="93" priority="62">
      <formula>M44</formula>
    </cfRule>
  </conditionalFormatting>
  <conditionalFormatting sqref="G44:G47">
    <cfRule type="expression" dxfId="92" priority="61">
      <formula>M44</formula>
    </cfRule>
  </conditionalFormatting>
  <conditionalFormatting sqref="H44:H47">
    <cfRule type="expression" dxfId="91" priority="60">
      <formula>M44</formula>
    </cfRule>
  </conditionalFormatting>
  <conditionalFormatting sqref="F52:F61">
    <cfRule type="expression" dxfId="90" priority="59">
      <formula>M52</formula>
    </cfRule>
  </conditionalFormatting>
  <conditionalFormatting sqref="G52:G61">
    <cfRule type="expression" dxfId="89" priority="58">
      <formula>M52</formula>
    </cfRule>
  </conditionalFormatting>
  <conditionalFormatting sqref="H52:H61">
    <cfRule type="expression" dxfId="88" priority="57">
      <formula>M52</formula>
    </cfRule>
  </conditionalFormatting>
  <conditionalFormatting sqref="F66:F104">
    <cfRule type="expression" dxfId="87" priority="56">
      <formula>M66</formula>
    </cfRule>
  </conditionalFormatting>
  <conditionalFormatting sqref="G66:G104">
    <cfRule type="expression" dxfId="86" priority="55">
      <formula>M66</formula>
    </cfRule>
  </conditionalFormatting>
  <conditionalFormatting sqref="H66:H104">
    <cfRule type="expression" dxfId="85" priority="54">
      <formula>M66</formula>
    </cfRule>
  </conditionalFormatting>
  <conditionalFormatting sqref="F108:F131">
    <cfRule type="expression" dxfId="84" priority="53">
      <formula>M108</formula>
    </cfRule>
  </conditionalFormatting>
  <conditionalFormatting sqref="G108:G131">
    <cfRule type="expression" dxfId="83" priority="52">
      <formula>M108</formula>
    </cfRule>
  </conditionalFormatting>
  <conditionalFormatting sqref="H108:H131">
    <cfRule type="expression" dxfId="82" priority="51">
      <formula>M108</formula>
    </cfRule>
  </conditionalFormatting>
  <conditionalFormatting sqref="F136:F139">
    <cfRule type="expression" dxfId="81" priority="50">
      <formula>M136</formula>
    </cfRule>
  </conditionalFormatting>
  <conditionalFormatting sqref="G136:G139">
    <cfRule type="expression" dxfId="80" priority="49">
      <formula>M136</formula>
    </cfRule>
  </conditionalFormatting>
  <conditionalFormatting sqref="H136:H139">
    <cfRule type="expression" dxfId="79" priority="48">
      <formula>M136</formula>
    </cfRule>
  </conditionalFormatting>
  <conditionalFormatting sqref="F154:F155 F220:F227 F206:F215 F178:F187">
    <cfRule type="expression" dxfId="78" priority="47">
      <formula>M140</formula>
    </cfRule>
  </conditionalFormatting>
  <conditionalFormatting sqref="G154:G155 G220:G227 G206:G215 G178:G187">
    <cfRule type="expression" dxfId="77" priority="46">
      <formula>M140</formula>
    </cfRule>
  </conditionalFormatting>
  <conditionalFormatting sqref="H154:H155 H220:H227 H206:H215 H178:H187">
    <cfRule type="expression" dxfId="76" priority="45">
      <formula>M140</formula>
    </cfRule>
  </conditionalFormatting>
  <conditionalFormatting sqref="F140:F141 F132:F135 F174:F177">
    <cfRule type="expression" dxfId="75" priority="44">
      <formula>M146</formula>
    </cfRule>
  </conditionalFormatting>
  <conditionalFormatting sqref="G140:G141 G132:G135 G174:G177">
    <cfRule type="expression" dxfId="74" priority="43">
      <formula>M146</formula>
    </cfRule>
  </conditionalFormatting>
  <conditionalFormatting sqref="H140:H141 H132:H135 H174:H177">
    <cfRule type="expression" dxfId="73" priority="42">
      <formula>M146</formula>
    </cfRule>
  </conditionalFormatting>
  <conditionalFormatting sqref="F164:F167">
    <cfRule type="expression" dxfId="72" priority="38">
      <formula>M184</formula>
    </cfRule>
  </conditionalFormatting>
  <conditionalFormatting sqref="G164:G167">
    <cfRule type="expression" dxfId="71" priority="37">
      <formula>M184</formula>
    </cfRule>
  </conditionalFormatting>
  <conditionalFormatting sqref="H164:H167">
    <cfRule type="expression" dxfId="70" priority="36">
      <formula>M184</formula>
    </cfRule>
  </conditionalFormatting>
  <conditionalFormatting sqref="F168:F173">
    <cfRule type="expression" dxfId="69" priority="35">
      <formula>M178</formula>
    </cfRule>
  </conditionalFormatting>
  <conditionalFormatting sqref="G168:G173">
    <cfRule type="expression" dxfId="68" priority="34">
      <formula>M178</formula>
    </cfRule>
  </conditionalFormatting>
  <conditionalFormatting sqref="H168:H173">
    <cfRule type="expression" dxfId="67" priority="33">
      <formula>M178</formula>
    </cfRule>
  </conditionalFormatting>
  <conditionalFormatting sqref="I132:I135 I174:I177">
    <cfRule type="expression" dxfId="66" priority="116">
      <formula>M146</formula>
    </cfRule>
  </conditionalFormatting>
  <conditionalFormatting sqref="J132:J135 J174:J177">
    <cfRule type="expression" dxfId="65" priority="118">
      <formula>M146</formula>
    </cfRule>
  </conditionalFormatting>
  <conditionalFormatting sqref="K132:K135 K174:K177">
    <cfRule type="expression" dxfId="64" priority="120">
      <formula>M146</formula>
    </cfRule>
  </conditionalFormatting>
  <conditionalFormatting sqref="F188:F191">
    <cfRule type="expression" dxfId="63" priority="32">
      <formula>M188</formula>
    </cfRule>
  </conditionalFormatting>
  <conditionalFormatting sqref="G188:G191">
    <cfRule type="expression" dxfId="62" priority="31">
      <formula>M188</formula>
    </cfRule>
  </conditionalFormatting>
  <conditionalFormatting sqref="H188:H191">
    <cfRule type="expression" dxfId="61" priority="30">
      <formula>M188</formula>
    </cfRule>
  </conditionalFormatting>
  <conditionalFormatting sqref="I188:I191">
    <cfRule type="expression" dxfId="60" priority="29">
      <formula>M188</formula>
    </cfRule>
  </conditionalFormatting>
  <conditionalFormatting sqref="J188:J191">
    <cfRule type="expression" dxfId="59" priority="28">
      <formula>M188</formula>
    </cfRule>
  </conditionalFormatting>
  <conditionalFormatting sqref="K188:K191">
    <cfRule type="expression" dxfId="58" priority="27">
      <formula>M188</formula>
    </cfRule>
  </conditionalFormatting>
  <conditionalFormatting sqref="F146:F149">
    <cfRule type="expression" dxfId="57" priority="26">
      <formula>M146</formula>
    </cfRule>
  </conditionalFormatting>
  <conditionalFormatting sqref="G146:G149">
    <cfRule type="expression" dxfId="56" priority="25">
      <formula>M146</formula>
    </cfRule>
  </conditionalFormatting>
  <conditionalFormatting sqref="H146:H149">
    <cfRule type="expression" dxfId="55" priority="24">
      <formula>M146</formula>
    </cfRule>
  </conditionalFormatting>
  <conditionalFormatting sqref="I146:I149">
    <cfRule type="expression" dxfId="54" priority="23">
      <formula>M146</formula>
    </cfRule>
  </conditionalFormatting>
  <conditionalFormatting sqref="J146:J149">
    <cfRule type="expression" dxfId="53" priority="22">
      <formula>M146</formula>
    </cfRule>
  </conditionalFormatting>
  <conditionalFormatting sqref="K146:K149">
    <cfRule type="expression" dxfId="52" priority="21">
      <formula>M146</formula>
    </cfRule>
  </conditionalFormatting>
  <conditionalFormatting sqref="F105:F107">
    <cfRule type="expression" dxfId="51" priority="124">
      <formula>M246</formula>
    </cfRule>
  </conditionalFormatting>
  <conditionalFormatting sqref="G105:G107">
    <cfRule type="expression" dxfId="50" priority="126">
      <formula>M246</formula>
    </cfRule>
  </conditionalFormatting>
  <conditionalFormatting sqref="H105:H107">
    <cfRule type="expression" dxfId="49" priority="128">
      <formula>M246</formula>
    </cfRule>
  </conditionalFormatting>
  <conditionalFormatting sqref="I105:I107">
    <cfRule type="expression" dxfId="48" priority="130">
      <formula>M246</formula>
    </cfRule>
  </conditionalFormatting>
  <conditionalFormatting sqref="J105:J107">
    <cfRule type="expression" dxfId="47" priority="132">
      <formula>M246</formula>
    </cfRule>
  </conditionalFormatting>
  <conditionalFormatting sqref="K105:K107">
    <cfRule type="expression" dxfId="46" priority="134">
      <formula>M246</formula>
    </cfRule>
  </conditionalFormatting>
  <conditionalFormatting sqref="F62:F65">
    <cfRule type="expression" dxfId="45" priority="138">
      <formula>M249</formula>
    </cfRule>
  </conditionalFormatting>
  <conditionalFormatting sqref="G62:G65">
    <cfRule type="expression" dxfId="44" priority="140">
      <formula>M249</formula>
    </cfRule>
  </conditionalFormatting>
  <conditionalFormatting sqref="H62:H65">
    <cfRule type="expression" dxfId="43" priority="142">
      <formula>M249</formula>
    </cfRule>
  </conditionalFormatting>
  <conditionalFormatting sqref="I62:I65">
    <cfRule type="expression" dxfId="42" priority="144">
      <formula>M249</formula>
    </cfRule>
  </conditionalFormatting>
  <conditionalFormatting sqref="J62:J65">
    <cfRule type="expression" dxfId="41" priority="146">
      <formula>M249</formula>
    </cfRule>
  </conditionalFormatting>
  <conditionalFormatting sqref="K62:K65">
    <cfRule type="expression" dxfId="40" priority="148">
      <formula>M249</formula>
    </cfRule>
  </conditionalFormatting>
  <conditionalFormatting sqref="F48:F51">
    <cfRule type="expression" dxfId="39" priority="152">
      <formula>M253</formula>
    </cfRule>
  </conditionalFormatting>
  <conditionalFormatting sqref="G48:G51">
    <cfRule type="expression" dxfId="38" priority="154">
      <formula>M253</formula>
    </cfRule>
  </conditionalFormatting>
  <conditionalFormatting sqref="H48:H51">
    <cfRule type="expression" dxfId="37" priority="156">
      <formula>M253</formula>
    </cfRule>
  </conditionalFormatting>
  <conditionalFormatting sqref="I48:I51">
    <cfRule type="expression" dxfId="36" priority="158">
      <formula>M253</formula>
    </cfRule>
  </conditionalFormatting>
  <conditionalFormatting sqref="J48:J51">
    <cfRule type="expression" dxfId="35" priority="160">
      <formula>M253</formula>
    </cfRule>
  </conditionalFormatting>
  <conditionalFormatting sqref="K48:K51">
    <cfRule type="expression" dxfId="34" priority="162">
      <formula>M253</formula>
    </cfRule>
  </conditionalFormatting>
  <conditionalFormatting sqref="F142">
    <cfRule type="expression" dxfId="33" priority="17">
      <formula>M142</formula>
    </cfRule>
  </conditionalFormatting>
  <conditionalFormatting sqref="G142">
    <cfRule type="expression" dxfId="32" priority="16">
      <formula>M142</formula>
    </cfRule>
  </conditionalFormatting>
  <conditionalFormatting sqref="H142">
    <cfRule type="expression" dxfId="31" priority="15">
      <formula>M142</formula>
    </cfRule>
  </conditionalFormatting>
  <conditionalFormatting sqref="F143">
    <cfRule type="expression" dxfId="30" priority="14">
      <formula>M143</formula>
    </cfRule>
  </conditionalFormatting>
  <conditionalFormatting sqref="G143">
    <cfRule type="expression" dxfId="29" priority="13">
      <formula>M143</formula>
    </cfRule>
  </conditionalFormatting>
  <conditionalFormatting sqref="H143">
    <cfRule type="expression" dxfId="28" priority="12">
      <formula>M143</formula>
    </cfRule>
  </conditionalFormatting>
  <conditionalFormatting sqref="F144">
    <cfRule type="expression" dxfId="27" priority="11">
      <formula>M144</formula>
    </cfRule>
  </conditionalFormatting>
  <conditionalFormatting sqref="G144">
    <cfRule type="expression" dxfId="26" priority="10">
      <formula>M144</formula>
    </cfRule>
  </conditionalFormatting>
  <conditionalFormatting sqref="H144">
    <cfRule type="expression" dxfId="25" priority="9">
      <formula>M144</formula>
    </cfRule>
  </conditionalFormatting>
  <conditionalFormatting sqref="F145">
    <cfRule type="expression" dxfId="24" priority="8">
      <formula>M145</formula>
    </cfRule>
  </conditionalFormatting>
  <conditionalFormatting sqref="G145">
    <cfRule type="expression" dxfId="23" priority="7">
      <formula>M145</formula>
    </cfRule>
  </conditionalFormatting>
  <conditionalFormatting sqref="H145">
    <cfRule type="expression" dxfId="22" priority="6">
      <formula>M145</formula>
    </cfRule>
  </conditionalFormatting>
  <conditionalFormatting sqref="F164:F173">
    <cfRule type="expression" dxfId="21" priority="165">
      <formula>M178</formula>
    </cfRule>
  </conditionalFormatting>
  <conditionalFormatting sqref="G164:G173">
    <cfRule type="expression" dxfId="20" priority="166">
      <formula>M178</formula>
    </cfRule>
  </conditionalFormatting>
  <conditionalFormatting sqref="H164:H173">
    <cfRule type="expression" dxfId="19" priority="167">
      <formula>M178</formula>
    </cfRule>
  </conditionalFormatting>
  <conditionalFormatting sqref="I164:I173">
    <cfRule type="expression" dxfId="18" priority="168">
      <formula>M178</formula>
    </cfRule>
  </conditionalFormatting>
  <conditionalFormatting sqref="J164:J173">
    <cfRule type="expression" dxfId="17" priority="169">
      <formula>M178</formula>
    </cfRule>
  </conditionalFormatting>
  <conditionalFormatting sqref="K164:K173">
    <cfRule type="expression" dxfId="16" priority="170">
      <formula>M178</formula>
    </cfRule>
  </conditionalFormatting>
  <conditionalFormatting sqref="F192:F201">
    <cfRule type="expression" dxfId="15" priority="174">
      <formula>M220</formula>
    </cfRule>
  </conditionalFormatting>
  <conditionalFormatting sqref="G192:G201">
    <cfRule type="expression" dxfId="14" priority="176">
      <formula>M220</formula>
    </cfRule>
  </conditionalFormatting>
  <conditionalFormatting sqref="H192:H201">
    <cfRule type="expression" dxfId="13" priority="178">
      <formula>M220</formula>
    </cfRule>
  </conditionalFormatting>
  <conditionalFormatting sqref="I192:I201">
    <cfRule type="expression" dxfId="12" priority="180">
      <formula>M220</formula>
    </cfRule>
  </conditionalFormatting>
  <conditionalFormatting sqref="J192:J201">
    <cfRule type="expression" dxfId="11" priority="182">
      <formula>M220</formula>
    </cfRule>
  </conditionalFormatting>
  <conditionalFormatting sqref="K192:K201">
    <cfRule type="expression" dxfId="10" priority="184">
      <formula>M220</formula>
    </cfRule>
  </conditionalFormatting>
  <conditionalFormatting sqref="I228:I229">
    <cfRule type="expression" dxfId="9" priority="186">
      <formula>M18</formula>
    </cfRule>
  </conditionalFormatting>
  <conditionalFormatting sqref="J228:J229">
    <cfRule type="expression" dxfId="8" priority="188">
      <formula>M18</formula>
    </cfRule>
  </conditionalFormatting>
  <conditionalFormatting sqref="F18:F19">
    <cfRule type="expression" dxfId="7" priority="5">
      <formula>M18</formula>
    </cfRule>
  </conditionalFormatting>
  <conditionalFormatting sqref="G18:G19">
    <cfRule type="expression" dxfId="6" priority="4">
      <formula>M18</formula>
    </cfRule>
  </conditionalFormatting>
  <conditionalFormatting sqref="H18:H19">
    <cfRule type="expression" dxfId="5" priority="3">
      <formula>M18</formula>
    </cfRule>
  </conditionalFormatting>
  <conditionalFormatting sqref="I18:I19">
    <cfRule type="expression" dxfId="4" priority="2">
      <formula>M18</formula>
    </cfRule>
  </conditionalFormatting>
  <conditionalFormatting sqref="J18:J19">
    <cfRule type="expression" dxfId="3" priority="1">
      <formula>M18</formula>
    </cfRule>
  </conditionalFormatting>
  <conditionalFormatting sqref="I220:I227 I206:I215 I178:I187">
    <cfRule type="expression" dxfId="2" priority="198">
      <formula>M164</formula>
    </cfRule>
  </conditionalFormatting>
  <conditionalFormatting sqref="J220:J227 J206:J215 J178:J187">
    <cfRule type="expression" dxfId="1" priority="200">
      <formula>M164</formula>
    </cfRule>
  </conditionalFormatting>
  <conditionalFormatting sqref="K220:K229 K206:K215 K178:K187">
    <cfRule type="expression" dxfId="0" priority="202">
      <formula>M164</formula>
    </cfRule>
  </conditionalFormatting>
  <dataValidations count="3">
    <dataValidation type="date" showInputMessage="1" showErrorMessage="1" errorTitle="Chybná hodnota" error="Zadejte prosím datum" sqref="A9 A275 A261 A247 A233 A219 A205 A191 A177 A163 A149 A135 A121 A107 A93 A79 A65 A51 A37 A23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uzivatel</cp:lastModifiedBy>
  <cp:lastPrinted>2017-06-28T06:34:02Z</cp:lastPrinted>
  <dcterms:created xsi:type="dcterms:W3CDTF">2016-02-23T09:25:23Z</dcterms:created>
  <dcterms:modified xsi:type="dcterms:W3CDTF">2017-07-03T10:11:57Z</dcterms:modified>
</cp:coreProperties>
</file>